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volatileDependencies.xml" ContentType="application/vnd.openxmlformats-officedocument.spreadsheetml.volatileDependenc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30" yWindow="-60" windowWidth="19230" windowHeight="9765" tabRatio="620"/>
  </bookViews>
  <sheets>
    <sheet name="Intro" sheetId="16" r:id="rId1"/>
    <sheet name="Formula" sheetId="17" r:id="rId2"/>
    <sheet name="Formula (Short)" sheetId="19" r:id="rId3"/>
    <sheet name="Equity" sheetId="5" r:id="rId4"/>
    <sheet name="Futures" sheetId="6" r:id="rId5"/>
    <sheet name="Futures Option" sheetId="8" r:id="rId6"/>
    <sheet name="Mutual Fund" sheetId="9" r:id="rId7"/>
    <sheet name="FX" sheetId="11" r:id="rId8"/>
    <sheet name="Treasury" sheetId="13" r:id="rId9"/>
  </sheets>
  <definedNames>
    <definedName name="_xlnm._FilterDatabase" localSheetId="1" hidden="1">Formula!$A$30:$X$36</definedName>
    <definedName name="_xlnm._FilterDatabase" localSheetId="2" hidden="1">'Formula (Short)'!$A$30:$X$36</definedName>
  </definedNames>
  <calcPr calcId="125725"/>
</workbook>
</file>

<file path=xl/calcChain.xml><?xml version="1.0" encoding="utf-8"?>
<calcChain xmlns="http://schemas.openxmlformats.org/spreadsheetml/2006/main">
  <c r="L5" i="8"/>
  <c r="J9" i="13"/>
  <c r="M9" i="5"/>
  <c r="T14" i="19"/>
  <c r="G15" i="13"/>
  <c r="D10" i="9"/>
  <c r="G10" i="5"/>
  <c r="G11" i="13"/>
  <c r="G14" i="6"/>
  <c r="G10" i="13"/>
  <c r="G12" i="8"/>
  <c r="P10" i="9"/>
  <c r="G15" i="6"/>
  <c r="G20" i="8"/>
  <c r="T24" i="19"/>
  <c r="G13" i="9"/>
  <c r="G10" i="6"/>
  <c r="L5" i="9"/>
  <c r="D9" i="6"/>
  <c r="D12" i="8"/>
  <c r="G11" i="5"/>
  <c r="G14" i="11"/>
  <c r="G12"/>
  <c r="J10"/>
  <c r="G9" i="5"/>
  <c r="J10" i="6"/>
  <c r="S11" i="13"/>
  <c r="D12" i="6"/>
  <c r="G13" i="8"/>
  <c r="G11" i="11"/>
  <c r="G13" i="13"/>
  <c r="G19" i="11"/>
  <c r="G15" i="5"/>
  <c r="D9" i="8"/>
  <c r="M9" i="13"/>
  <c r="D11"/>
  <c r="J12" i="6"/>
  <c r="G12" i="5"/>
  <c r="G16" i="6"/>
  <c r="S10" i="5"/>
  <c r="G15" i="11"/>
  <c r="G15" i="8"/>
  <c r="P11" i="6"/>
  <c r="P10" i="8"/>
  <c r="P12" i="6"/>
  <c r="J10" i="8"/>
  <c r="J9" i="9"/>
  <c r="D11" i="11"/>
  <c r="L5"/>
  <c r="L5" i="5"/>
  <c r="T14" i="17"/>
  <c r="G11" i="8"/>
  <c r="G14" i="5"/>
  <c r="G9" i="13"/>
  <c r="G13" i="11"/>
  <c r="D10" i="6"/>
  <c r="D11" i="5"/>
  <c r="S9" i="6"/>
  <c r="S12"/>
  <c r="J11" i="9"/>
  <c r="M10" i="11"/>
  <c r="G9"/>
  <c r="S9" i="5"/>
  <c r="M11" i="13"/>
  <c r="G13" i="5"/>
  <c r="D11" i="8"/>
  <c r="D10" i="13"/>
  <c r="M9" i="6"/>
  <c r="G17" i="11"/>
  <c r="G11" i="6"/>
  <c r="G9" i="8"/>
  <c r="M11" i="5"/>
  <c r="G18" i="6"/>
  <c r="G16" i="5"/>
  <c r="M10"/>
  <c r="S10" i="8"/>
  <c r="M9"/>
  <c r="S12" i="5"/>
  <c r="P10"/>
  <c r="G16" i="11"/>
  <c r="P12" i="8"/>
  <c r="G18"/>
  <c r="P11" i="5"/>
  <c r="S11" i="8"/>
  <c r="G21" i="5"/>
  <c r="J9" i="11"/>
  <c r="G11" i="9"/>
  <c r="G10" i="8"/>
  <c r="D9" i="9"/>
  <c r="P9" i="11"/>
  <c r="J10" i="9"/>
  <c r="M11" i="11"/>
  <c r="G13" i="6"/>
  <c r="D10" i="11"/>
  <c r="J11" i="6"/>
  <c r="P11" i="8"/>
  <c r="P13"/>
  <c r="G17" i="5"/>
  <c r="J11" i="11"/>
  <c r="S10" i="6"/>
  <c r="D12" i="5"/>
  <c r="G16" i="13"/>
  <c r="D10" i="8"/>
  <c r="G19" i="13"/>
  <c r="S13" i="5"/>
  <c r="G19" i="8"/>
  <c r="S9" i="13"/>
  <c r="P10" i="6"/>
  <c r="G10" i="11"/>
  <c r="L5" i="13"/>
  <c r="L5" i="6"/>
  <c r="D10" i="5"/>
  <c r="S13" i="6"/>
  <c r="J11" i="5"/>
  <c r="G14" i="13"/>
  <c r="G17" i="8"/>
  <c r="J9" i="6"/>
  <c r="G20" i="13"/>
  <c r="S11" i="5"/>
  <c r="P9"/>
  <c r="J9"/>
  <c r="M10" i="13"/>
  <c r="G18"/>
  <c r="S10"/>
  <c r="G12"/>
  <c r="G9" i="6"/>
  <c r="G19" i="5"/>
  <c r="D9"/>
  <c r="D9" i="13"/>
  <c r="G18" i="11"/>
  <c r="P9" i="6"/>
  <c r="G17" i="13"/>
  <c r="D12"/>
  <c r="G16" i="8"/>
  <c r="D13"/>
  <c r="M9" i="9"/>
  <c r="P9"/>
  <c r="S9" i="8"/>
  <c r="G17" i="6"/>
  <c r="S11"/>
  <c r="D9" i="11"/>
  <c r="G21" i="6"/>
  <c r="P12" i="5"/>
  <c r="D11" i="6"/>
  <c r="J9" i="8"/>
  <c r="G20" i="5"/>
  <c r="P11" i="11"/>
  <c r="M9"/>
  <c r="P13"/>
  <c r="G12" i="6"/>
  <c r="G12" i="9"/>
  <c r="J10" i="5"/>
  <c r="P12" i="11"/>
  <c r="G14" i="9"/>
  <c r="T24" i="17"/>
  <c r="G10" i="9"/>
  <c r="S12" i="8"/>
  <c r="M12" i="5"/>
  <c r="P9" i="13"/>
  <c r="G9" i="9"/>
  <c r="P13" i="6"/>
  <c r="G18" i="5"/>
  <c r="G19" i="6"/>
  <c r="G20"/>
  <c r="P10" i="13"/>
  <c r="P10" i="11"/>
  <c r="P9" i="8"/>
  <c r="G14"/>
</calcChain>
</file>

<file path=xl/sharedStrings.xml><?xml version="1.0" encoding="utf-8"?>
<sst xmlns="http://schemas.openxmlformats.org/spreadsheetml/2006/main" count="371" uniqueCount="112">
  <si>
    <t>Result</t>
  </si>
  <si>
    <t>% Change</t>
  </si>
  <si>
    <t>52wkhi</t>
  </si>
  <si>
    <t>52wkhiDate</t>
  </si>
  <si>
    <t>52wklo</t>
  </si>
  <si>
    <t>52wkloDate</t>
  </si>
  <si>
    <t>Ask</t>
  </si>
  <si>
    <t>AskExchange</t>
  </si>
  <si>
    <t>Ask Size</t>
  </si>
  <si>
    <t>Average Volume</t>
  </si>
  <si>
    <t>Bid</t>
  </si>
  <si>
    <t>BidExchange</t>
  </si>
  <si>
    <t>Bid Size</t>
  </si>
  <si>
    <t>CompanyName</t>
  </si>
  <si>
    <t>Cumulative Volume</t>
  </si>
  <si>
    <t>Currency</t>
  </si>
  <si>
    <t>CUSIP</t>
  </si>
  <si>
    <t>Date</t>
  </si>
  <si>
    <t>Description</t>
  </si>
  <si>
    <t>Exchange</t>
  </si>
  <si>
    <t>ExtHours</t>
  </si>
  <si>
    <t>High</t>
  </si>
  <si>
    <t>Last</t>
  </si>
  <si>
    <t>Low</t>
  </si>
  <si>
    <t>Market</t>
  </si>
  <si>
    <t>Midpoint</t>
  </si>
  <si>
    <t>Minutes Delayed</t>
  </si>
  <si>
    <t>Change</t>
  </si>
  <si>
    <t>Open</t>
  </si>
  <si>
    <t>Option</t>
  </si>
  <si>
    <t>PrevPrice</t>
  </si>
  <si>
    <t>Quote</t>
  </si>
  <si>
    <t>Recent</t>
  </si>
  <si>
    <t>Tick</t>
  </si>
  <si>
    <t>Time</t>
  </si>
  <si>
    <t>TradeExchange</t>
  </si>
  <si>
    <t>TradeSize</t>
  </si>
  <si>
    <t>Volume</t>
  </si>
  <si>
    <t>Aspect Code</t>
  </si>
  <si>
    <t/>
  </si>
  <si>
    <t>Price</t>
  </si>
  <si>
    <t>Instrument</t>
  </si>
  <si>
    <t xml:space="preserve">Symbol: </t>
  </si>
  <si>
    <t>Delivery</t>
  </si>
  <si>
    <t>DTE</t>
  </si>
  <si>
    <t>Expiration</t>
  </si>
  <si>
    <t>NewSettlement</t>
  </si>
  <si>
    <t>OpenInt</t>
  </si>
  <si>
    <t>GOOG</t>
  </si>
  <si>
    <t>ContractHigh</t>
  </si>
  <si>
    <t>ContractLow</t>
  </si>
  <si>
    <t>Strike</t>
  </si>
  <si>
    <t>Underlying</t>
  </si>
  <si>
    <t>FMAGX</t>
  </si>
  <si>
    <t>Nav</t>
  </si>
  <si>
    <t>TradingDay</t>
  </si>
  <si>
    <t>Maturity Date</t>
  </si>
  <si>
    <t>Yield</t>
  </si>
  <si>
    <t>Features &amp; Benefits of RTD</t>
  </si>
  <si>
    <t>Excel "Function-like" Syntax</t>
  </si>
  <si>
    <t>Uses Cell References as part of the formula</t>
  </si>
  <si>
    <t>Custom Excel Toolbar to easily build Quote Tables</t>
  </si>
  <si>
    <t>Ability to Retrieve Historical Data</t>
  </si>
  <si>
    <t>Microsoft Windows 2000, XP, Vista or 7</t>
  </si>
  <si>
    <t>Is able to drive Excel Calculation</t>
  </si>
  <si>
    <t>To insert a streaming quote into your Excel spreadsheet, select the cell where you would like the quote to appear,</t>
  </si>
  <si>
    <t>Interactive Data RTD menu</t>
  </si>
  <si>
    <t>Interactive Data RTD Custom Toolbar</t>
  </si>
  <si>
    <t>Equity</t>
  </si>
  <si>
    <t>Futures</t>
  </si>
  <si>
    <t>Fund</t>
  </si>
  <si>
    <t>FX</t>
  </si>
  <si>
    <t>Treasury</t>
  </si>
  <si>
    <t>See the Instrument tabs to view available data.</t>
  </si>
  <si>
    <t>See FutureSource RTD Help File for more information.</t>
  </si>
  <si>
    <t>EUR M1-FX</t>
  </si>
  <si>
    <r>
      <rPr>
        <b/>
        <i/>
        <sz val="16"/>
        <color theme="1"/>
        <rFont val="Calibri"/>
        <family val="2"/>
        <scheme val="minor"/>
      </rPr>
      <t>always</t>
    </r>
    <r>
      <rPr>
        <sz val="16"/>
        <color theme="1"/>
        <rFont val="Calibri"/>
        <family val="2"/>
        <scheme val="minor"/>
      </rPr>
      <t xml:space="preserve"> = "esrtd" (with quotes)</t>
    </r>
  </si>
  <si>
    <r>
      <rPr>
        <b/>
        <i/>
        <sz val="16"/>
        <color theme="1"/>
        <rFont val="Calibri"/>
        <family val="2"/>
        <scheme val="minor"/>
      </rPr>
      <t>always</t>
    </r>
    <r>
      <rPr>
        <sz val="16"/>
        <color theme="1"/>
        <rFont val="Calibri"/>
        <family val="2"/>
        <scheme val="minor"/>
      </rPr>
      <t xml:space="preserve"> insert two commas</t>
    </r>
  </si>
  <si>
    <t>Examples are "GOOG", "ES 1!", "EUR A0-FX", or $A$1</t>
  </si>
  <si>
    <t>Examples are "Last", "% Change", "Exchange", or $A$1</t>
  </si>
  <si>
    <r>
      <t xml:space="preserve">=RTD("esrtd",, </t>
    </r>
    <r>
      <rPr>
        <b/>
        <i/>
        <sz val="24"/>
        <color theme="6" tint="-0.499984740745262"/>
        <rFont val="Calibri"/>
        <family val="2"/>
        <scheme val="minor"/>
      </rPr>
      <t>Symbol</t>
    </r>
    <r>
      <rPr>
        <sz val="24"/>
        <color theme="6" tint="-0.499984740745262"/>
        <rFont val="Calibri"/>
        <family val="2"/>
        <scheme val="minor"/>
      </rPr>
      <t>,</t>
    </r>
    <r>
      <rPr>
        <sz val="24"/>
        <color theme="1"/>
        <rFont val="Calibri"/>
        <family val="2"/>
        <scheme val="minor"/>
      </rPr>
      <t xml:space="preserve"> </t>
    </r>
    <r>
      <rPr>
        <b/>
        <i/>
        <sz val="24"/>
        <color theme="6" tint="-0.499984740745262"/>
        <rFont val="Calibri"/>
        <family val="2"/>
        <scheme val="minor"/>
      </rPr>
      <t>Topic</t>
    </r>
    <r>
      <rPr>
        <sz val="24"/>
        <color theme="1"/>
        <rFont val="Calibri"/>
        <family val="2"/>
        <scheme val="minor"/>
      </rPr>
      <t>)</t>
    </r>
  </si>
  <si>
    <r>
      <rPr>
        <b/>
        <i/>
        <sz val="16"/>
        <color theme="6" tint="-0.499984740745262"/>
        <rFont val="Calibri"/>
        <family val="2"/>
        <scheme val="minor"/>
      </rPr>
      <t>Symbol</t>
    </r>
    <r>
      <rPr>
        <sz val="16"/>
        <color theme="1"/>
        <rFont val="Calibri"/>
        <family val="2"/>
        <scheme val="minor"/>
      </rPr>
      <t xml:space="preserve"> can be text (in quotes), or another cell address.</t>
    </r>
  </si>
  <si>
    <r>
      <rPr>
        <b/>
        <i/>
        <sz val="16"/>
        <color theme="6" tint="-0.499984740745262"/>
        <rFont val="Calibri"/>
        <family val="2"/>
        <scheme val="minor"/>
      </rPr>
      <t>Topic</t>
    </r>
    <r>
      <rPr>
        <b/>
        <i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can be text (in quotes), or another cell address.</t>
    </r>
  </si>
  <si>
    <r>
      <t>=RTD("esrtd",,</t>
    </r>
    <r>
      <rPr>
        <b/>
        <i/>
        <sz val="16"/>
        <color theme="6" tint="-0.499984740745262"/>
        <rFont val="Calibri"/>
        <family val="2"/>
        <scheme val="minor"/>
      </rPr>
      <t>"$INDU"</t>
    </r>
    <r>
      <rPr>
        <sz val="16"/>
        <color theme="1"/>
        <rFont val="Calibri"/>
        <family val="2"/>
        <scheme val="minor"/>
      </rPr>
      <t>,</t>
    </r>
    <r>
      <rPr>
        <b/>
        <i/>
        <sz val="16"/>
        <color theme="6" tint="-0.499984740745262"/>
        <rFont val="Calibri"/>
        <family val="2"/>
        <scheme val="minor"/>
      </rPr>
      <t>"Last"</t>
    </r>
    <r>
      <rPr>
        <sz val="16"/>
        <color theme="1"/>
        <rFont val="Calibri"/>
        <family val="2"/>
        <scheme val="minor"/>
      </rPr>
      <t>)</t>
    </r>
  </si>
  <si>
    <t>$INDU</t>
  </si>
  <si>
    <r>
      <t xml:space="preserve">Example with </t>
    </r>
    <r>
      <rPr>
        <b/>
        <i/>
        <sz val="11"/>
        <color theme="6" tint="-0.499984740745262"/>
        <rFont val="Calibri"/>
        <family val="2"/>
        <scheme val="minor"/>
      </rPr>
      <t>Symbol</t>
    </r>
    <r>
      <rPr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6" tint="-0.499984740745262"/>
        <rFont val="Calibri"/>
        <family val="2"/>
        <scheme val="minor"/>
      </rPr>
      <t>Topic</t>
    </r>
    <r>
      <rPr>
        <sz val="11"/>
        <color theme="1"/>
        <rFont val="Calibri"/>
        <family val="2"/>
        <scheme val="minor"/>
      </rPr>
      <t xml:space="preserve"> entered as text</t>
    </r>
  </si>
  <si>
    <r>
      <t xml:space="preserve">Example with </t>
    </r>
    <r>
      <rPr>
        <b/>
        <i/>
        <sz val="11"/>
        <color theme="6" tint="-0.499984740745262"/>
        <rFont val="Calibri"/>
        <family val="2"/>
        <scheme val="minor"/>
      </rPr>
      <t>Symbol</t>
    </r>
    <r>
      <rPr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6" tint="-0.499984740745262"/>
        <rFont val="Calibri"/>
        <family val="2"/>
        <scheme val="minor"/>
      </rPr>
      <t>Topic</t>
    </r>
    <r>
      <rPr>
        <sz val="11"/>
        <color theme="1"/>
        <rFont val="Calibri"/>
        <family val="2"/>
        <scheme val="minor"/>
      </rPr>
      <t xml:space="preserve"> entered as cell addresses</t>
    </r>
  </si>
  <si>
    <t>(You can edit these fields)</t>
  </si>
  <si>
    <t>Q20</t>
  </si>
  <si>
    <t>R20</t>
  </si>
  <si>
    <r>
      <t>=RTD("esrtd",,</t>
    </r>
    <r>
      <rPr>
        <b/>
        <i/>
        <sz val="16"/>
        <color theme="6" tint="-0.499984740745262"/>
        <rFont val="Calibri"/>
        <family val="2"/>
        <scheme val="minor"/>
      </rPr>
      <t>Q20</t>
    </r>
    <r>
      <rPr>
        <sz val="16"/>
        <color theme="1"/>
        <rFont val="Calibri"/>
        <family val="2"/>
        <scheme val="minor"/>
      </rPr>
      <t xml:space="preserve">, </t>
    </r>
    <r>
      <rPr>
        <b/>
        <i/>
        <sz val="16"/>
        <color theme="6" tint="-0.499984740745262"/>
        <rFont val="Calibri"/>
        <family val="2"/>
        <scheme val="minor"/>
      </rPr>
      <t>R20</t>
    </r>
    <r>
      <rPr>
        <sz val="16"/>
        <color theme="1"/>
        <rFont val="Calibri"/>
        <family val="2"/>
        <scheme val="minor"/>
      </rPr>
      <t>)</t>
    </r>
  </si>
  <si>
    <r>
      <t>=ESQuote(</t>
    </r>
    <r>
      <rPr>
        <b/>
        <i/>
        <sz val="24"/>
        <color theme="6" tint="-0.499984740745262"/>
        <rFont val="Calibri"/>
        <family val="2"/>
        <scheme val="minor"/>
      </rPr>
      <t>Symbol</t>
    </r>
    <r>
      <rPr>
        <sz val="24"/>
        <color theme="6" tint="-0.499984740745262"/>
        <rFont val="Calibri"/>
        <family val="2"/>
        <scheme val="minor"/>
      </rPr>
      <t>,</t>
    </r>
    <r>
      <rPr>
        <sz val="24"/>
        <color theme="1"/>
        <rFont val="Calibri"/>
        <family val="2"/>
        <scheme val="minor"/>
      </rPr>
      <t xml:space="preserve"> </t>
    </r>
    <r>
      <rPr>
        <b/>
        <i/>
        <sz val="24"/>
        <color theme="6" tint="-0.499984740745262"/>
        <rFont val="Calibri"/>
        <family val="2"/>
        <scheme val="minor"/>
      </rPr>
      <t>Topic</t>
    </r>
    <r>
      <rPr>
        <sz val="24"/>
        <color theme="1"/>
        <rFont val="Calibri"/>
        <family val="2"/>
        <scheme val="minor"/>
      </rPr>
      <t>)</t>
    </r>
  </si>
  <si>
    <r>
      <t>=ESQuote(</t>
    </r>
    <r>
      <rPr>
        <b/>
        <i/>
        <sz val="16"/>
        <color theme="6" tint="-0.499984740745262"/>
        <rFont val="Calibri"/>
        <family val="2"/>
        <scheme val="minor"/>
      </rPr>
      <t>Q20</t>
    </r>
    <r>
      <rPr>
        <sz val="16"/>
        <color theme="1"/>
        <rFont val="Calibri"/>
        <family val="2"/>
        <scheme val="minor"/>
      </rPr>
      <t xml:space="preserve">, </t>
    </r>
    <r>
      <rPr>
        <b/>
        <i/>
        <sz val="16"/>
        <color theme="6" tint="-0.499984740745262"/>
        <rFont val="Calibri"/>
        <family val="2"/>
        <scheme val="minor"/>
      </rPr>
      <t>R20</t>
    </r>
    <r>
      <rPr>
        <sz val="16"/>
        <color theme="1"/>
        <rFont val="Calibri"/>
        <family val="2"/>
        <scheme val="minor"/>
      </rPr>
      <t>)</t>
    </r>
  </si>
  <si>
    <r>
      <t>=ESQuote(</t>
    </r>
    <r>
      <rPr>
        <b/>
        <i/>
        <sz val="16"/>
        <color theme="6" tint="-0.499984740745262"/>
        <rFont val="Calibri"/>
        <family val="2"/>
        <scheme val="minor"/>
      </rPr>
      <t>"$INDU"</t>
    </r>
    <r>
      <rPr>
        <sz val="16"/>
        <color theme="1"/>
        <rFont val="Calibri"/>
        <family val="2"/>
        <scheme val="minor"/>
      </rPr>
      <t>,</t>
    </r>
    <r>
      <rPr>
        <b/>
        <i/>
        <sz val="16"/>
        <color theme="6" tint="-0.499984740745262"/>
        <rFont val="Calibri"/>
        <family val="2"/>
        <scheme val="minor"/>
      </rPr>
      <t>"Last"</t>
    </r>
    <r>
      <rPr>
        <sz val="16"/>
        <color theme="1"/>
        <rFont val="Calibri"/>
        <family val="2"/>
        <scheme val="minor"/>
      </rPr>
      <t>)</t>
    </r>
  </si>
  <si>
    <t>Check "Use Short Form RTD" in the Insert Quote Cell pop-up:</t>
  </si>
  <si>
    <t>Interactve Data RTD Insert Quote Cell pop-up</t>
  </si>
  <si>
    <r>
      <t xml:space="preserve">select </t>
    </r>
    <r>
      <rPr>
        <b/>
        <sz val="11"/>
        <rFont val="Calibri"/>
        <family val="2"/>
        <scheme val="minor"/>
      </rPr>
      <t>Quote Cell</t>
    </r>
    <r>
      <rPr>
        <sz val="11"/>
        <rFont val="Calibri"/>
        <family val="2"/>
        <scheme val="minor"/>
      </rPr>
      <t xml:space="preserve"> from the </t>
    </r>
    <r>
      <rPr>
        <b/>
        <sz val="11"/>
        <rFont val="Calibri"/>
        <family val="2"/>
        <scheme val="minor"/>
      </rPr>
      <t>RTD menu</t>
    </r>
    <r>
      <rPr>
        <sz val="11"/>
        <rFont val="Calibri"/>
        <family val="2"/>
        <scheme val="minor"/>
      </rPr>
      <t xml:space="preserve"> or </t>
    </r>
    <r>
      <rPr>
        <b/>
        <sz val="11"/>
        <rFont val="Calibri"/>
        <family val="2"/>
        <scheme val="minor"/>
      </rPr>
      <t>Custom Toolbar</t>
    </r>
    <r>
      <rPr>
        <sz val="11"/>
        <rFont val="Calibri"/>
        <family val="2"/>
        <scheme val="minor"/>
      </rPr>
      <t xml:space="preserve"> on the </t>
    </r>
    <r>
      <rPr>
        <b/>
        <sz val="11"/>
        <rFont val="Calibri"/>
        <family val="2"/>
        <scheme val="minor"/>
      </rPr>
      <t>Add-ins</t>
    </r>
    <r>
      <rPr>
        <sz val="11"/>
        <rFont val="Calibri"/>
        <family val="2"/>
        <scheme val="minor"/>
      </rPr>
      <t xml:space="preserve"> tab, and use the </t>
    </r>
    <r>
      <rPr>
        <b/>
        <sz val="11"/>
        <rFont val="Calibri"/>
        <family val="2"/>
        <scheme val="minor"/>
      </rPr>
      <t>Insert Quote Cell</t>
    </r>
    <r>
      <rPr>
        <sz val="11"/>
        <rFont val="Calibri"/>
        <family val="2"/>
        <scheme val="minor"/>
      </rPr>
      <t xml:space="preserve"> form:</t>
    </r>
  </si>
  <si>
    <t>The FutureSource RTD Server allows you to bring Streaming Real-Time, Streaming Delayed or Historical Data into Excel.</t>
  </si>
  <si>
    <r>
      <t>System Requirements to Run FS RTD</t>
    </r>
    <r>
      <rPr>
        <sz val="12"/>
        <color rgb="FF512698"/>
        <rFont val="Arial"/>
        <family val="2"/>
      </rPr>
      <t>:</t>
    </r>
  </si>
  <si>
    <t>See the Formula tab for details on the RTD formula.</t>
  </si>
  <si>
    <r>
      <t>©2013</t>
    </r>
    <r>
      <rPr>
        <sz val="8"/>
        <color theme="1"/>
        <rFont val="Calibri"/>
        <family val="2"/>
        <scheme val="minor"/>
      </rPr>
      <t xml:space="preserve"> Interactive Data Corporation.  All Rights Reserved.</t>
    </r>
  </si>
  <si>
    <t>©2013 Interactive Data Corporation.  All Rights Reserved.</t>
  </si>
  <si>
    <r>
      <t xml:space="preserve">You can insert a streaming quote into your Excel spreadsheet by using the </t>
    </r>
    <r>
      <rPr>
        <b/>
        <sz val="11"/>
        <color theme="1"/>
        <rFont val="Calibri"/>
        <family val="2"/>
        <scheme val="minor"/>
      </rPr>
      <t>RTD menu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Custom Toolbar</t>
    </r>
    <r>
      <rPr>
        <sz val="11"/>
        <color theme="1"/>
        <rFont val="Calibri"/>
        <family val="2"/>
        <scheme val="minor"/>
      </rPr>
      <t xml:space="preserve"> (see the </t>
    </r>
    <r>
      <rPr>
        <b/>
        <sz val="11"/>
        <color theme="1"/>
        <rFont val="Calibri"/>
        <family val="2"/>
        <scheme val="minor"/>
      </rPr>
      <t>Intro</t>
    </r>
    <r>
      <rPr>
        <sz val="11"/>
        <color theme="1"/>
        <rFont val="Calibri"/>
        <family val="2"/>
        <scheme val="minor"/>
      </rPr>
      <t xml:space="preserve"> tab), or you can insert the RTD formula directly into a cell.</t>
    </r>
  </si>
  <si>
    <r>
      <t xml:space="preserve">You can also insert a streaming quote into your Excel spreadsheet via the </t>
    </r>
    <r>
      <rPr>
        <b/>
        <i/>
        <sz val="11"/>
        <color theme="1"/>
        <rFont val="Calibri"/>
        <family val="2"/>
        <scheme val="minor"/>
      </rPr>
      <t>Short Form</t>
    </r>
    <r>
      <rPr>
        <sz val="11"/>
        <color theme="1"/>
        <rFont val="Calibri"/>
        <family val="2"/>
        <scheme val="minor"/>
      </rPr>
      <t xml:space="preserve"> of the  RTD formula.</t>
    </r>
  </si>
  <si>
    <t>FutureSource RTD Server Formula - Quote Cell</t>
  </si>
  <si>
    <t>FutureSource RTD Server Formula - Quote Cell (Short Form)</t>
  </si>
  <si>
    <t>TRE Y3-PX</t>
  </si>
  <si>
    <t>Microsoft Excel 2003, 2007 or 2010</t>
  </si>
  <si>
    <t>Logged into your FutureSource Product</t>
  </si>
  <si>
    <t>130613 web</t>
  </si>
  <si>
    <t>ES 1!</t>
  </si>
  <si>
    <t>CL Z5C10000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</si>
</sst>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[$-409]dd\-mmm\-yy\ hh:mm:ss;@"/>
  </numFmts>
  <fonts count="3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6" tint="-0.499984740745262"/>
      <name val="Calibri"/>
      <family val="2"/>
      <scheme val="minor"/>
    </font>
    <font>
      <b/>
      <i/>
      <sz val="24"/>
      <color theme="6" tint="-0.499984740745262"/>
      <name val="Calibri"/>
      <family val="2"/>
      <scheme val="minor"/>
    </font>
    <font>
      <b/>
      <i/>
      <sz val="16"/>
      <color theme="6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000000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512698"/>
      <name val="Calibri"/>
      <family val="2"/>
      <scheme val="minor"/>
    </font>
    <font>
      <b/>
      <sz val="14"/>
      <color rgb="FF512698"/>
      <name val="Arial"/>
      <family val="2"/>
    </font>
    <font>
      <b/>
      <sz val="18"/>
      <color rgb="FF512698"/>
      <name val="Calibri"/>
      <family val="2"/>
      <scheme val="minor"/>
    </font>
    <font>
      <b/>
      <sz val="12"/>
      <color rgb="FF512698"/>
      <name val="Arial"/>
      <family val="2"/>
    </font>
    <font>
      <sz val="12"/>
      <color rgb="FF512698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265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1269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8265B7"/>
      </top>
      <bottom style="thin">
        <color rgb="FF8265B7"/>
      </bottom>
      <diagonal/>
    </border>
    <border>
      <left/>
      <right/>
      <top style="thin">
        <color rgb="FF8265B7"/>
      </top>
      <bottom/>
      <diagonal/>
    </border>
    <border>
      <left/>
      <right/>
      <top style="thin">
        <color theme="1" tint="0.34998626667073579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1" xfId="0" applyFont="1" applyFill="1" applyBorder="1"/>
    <xf numFmtId="0" fontId="2" fillId="2" borderId="2" xfId="0" applyFont="1" applyFill="1" applyBorder="1"/>
    <xf numFmtId="0" fontId="0" fillId="0" borderId="3" xfId="0" applyBorder="1"/>
    <xf numFmtId="0" fontId="0" fillId="0" borderId="5" xfId="0" applyBorder="1"/>
    <xf numFmtId="0" fontId="1" fillId="2" borderId="2" xfId="0" applyFont="1" applyFill="1" applyBorder="1"/>
    <xf numFmtId="0" fontId="1" fillId="5" borderId="3" xfId="0" applyFont="1" applyFill="1" applyBorder="1"/>
    <xf numFmtId="0" fontId="0" fillId="4" borderId="0" xfId="0" applyFill="1"/>
    <xf numFmtId="0" fontId="0" fillId="0" borderId="1" xfId="0" applyBorder="1"/>
    <xf numFmtId="0" fontId="0" fillId="0" borderId="0" xfId="0" applyFill="1" applyBorder="1"/>
    <xf numFmtId="0" fontId="0" fillId="0" borderId="7" xfId="0" applyFill="1" applyBorder="1"/>
    <xf numFmtId="0" fontId="19" fillId="2" borderId="6" xfId="0" applyFont="1" applyFill="1" applyBorder="1" applyAlignment="1">
      <alignment horizontal="center"/>
    </xf>
    <xf numFmtId="0" fontId="25" fillId="6" borderId="0" xfId="0" applyFont="1" applyFill="1" applyBorder="1"/>
    <xf numFmtId="0" fontId="26" fillId="6" borderId="0" xfId="0" applyFont="1" applyFill="1" applyBorder="1"/>
    <xf numFmtId="0" fontId="27" fillId="6" borderId="0" xfId="0" applyFont="1" applyFill="1" applyBorder="1" applyAlignment="1"/>
    <xf numFmtId="0" fontId="28" fillId="6" borderId="0" xfId="0" applyFont="1" applyFill="1" applyBorder="1"/>
    <xf numFmtId="0" fontId="2" fillId="7" borderId="0" xfId="0" applyFont="1" applyFill="1" applyBorder="1"/>
    <xf numFmtId="0" fontId="6" fillId="0" borderId="0" xfId="1" applyFill="1" applyBorder="1" applyAlignment="1" applyProtection="1">
      <alignment horizontal="center"/>
    </xf>
    <xf numFmtId="0" fontId="30" fillId="6" borderId="0" xfId="0" applyFont="1" applyFill="1" applyBorder="1"/>
    <xf numFmtId="0" fontId="30" fillId="0" borderId="0" xfId="0" applyFont="1" applyFill="1" applyBorder="1"/>
    <xf numFmtId="0" fontId="31" fillId="6" borderId="0" xfId="0" applyFont="1" applyFill="1" applyBorder="1" applyAlignment="1">
      <alignment horizontal="left" indent="1"/>
    </xf>
    <xf numFmtId="0" fontId="33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30" fillId="0" borderId="13" xfId="0" applyFont="1" applyFill="1" applyBorder="1"/>
    <xf numFmtId="0" fontId="30" fillId="0" borderId="14" xfId="0" applyFont="1" applyFill="1" applyBorder="1"/>
    <xf numFmtId="0" fontId="30" fillId="0" borderId="15" xfId="0" applyFont="1" applyFill="1" applyBorder="1"/>
    <xf numFmtId="0" fontId="30" fillId="0" borderId="16" xfId="0" applyFont="1" applyFill="1" applyBorder="1"/>
    <xf numFmtId="0" fontId="30" fillId="0" borderId="17" xfId="0" applyFont="1" applyFill="1" applyBorder="1"/>
    <xf numFmtId="0" fontId="30" fillId="0" borderId="18" xfId="0" applyFont="1" applyFill="1" applyBorder="1"/>
    <xf numFmtId="0" fontId="30" fillId="0" borderId="19" xfId="0" applyFont="1" applyFill="1" applyBorder="1"/>
    <xf numFmtId="0" fontId="30" fillId="0" borderId="20" xfId="0" applyFont="1" applyFill="1" applyBorder="1"/>
    <xf numFmtId="0" fontId="0" fillId="6" borderId="0" xfId="0" applyFill="1" applyBorder="1"/>
    <xf numFmtId="0" fontId="11" fillId="6" borderId="0" xfId="0" applyFont="1" applyFill="1" applyBorder="1"/>
    <xf numFmtId="0" fontId="3" fillId="6" borderId="0" xfId="0" applyFont="1" applyFill="1" applyBorder="1" applyAlignment="1"/>
    <xf numFmtId="0" fontId="0" fillId="6" borderId="0" xfId="0" quotePrefix="1" applyFill="1" applyBorder="1"/>
    <xf numFmtId="0" fontId="0" fillId="6" borderId="0" xfId="0" applyFill="1"/>
    <xf numFmtId="0" fontId="20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13" fillId="6" borderId="0" xfId="0" quotePrefix="1" applyFont="1" applyFill="1" applyBorder="1"/>
    <xf numFmtId="0" fontId="8" fillId="6" borderId="0" xfId="0" applyFont="1" applyFill="1" applyBorder="1" applyAlignment="1"/>
    <xf numFmtId="0" fontId="8" fillId="6" borderId="0" xfId="0" applyFont="1" applyFill="1" applyBorder="1" applyAlignment="1">
      <alignment horizontal="left" indent="1"/>
    </xf>
    <xf numFmtId="0" fontId="10" fillId="6" borderId="0" xfId="0" applyFont="1" applyFill="1" applyBorder="1"/>
    <xf numFmtId="0" fontId="12" fillId="6" borderId="0" xfId="0" applyFont="1" applyFill="1" applyBorder="1" applyAlignment="1"/>
    <xf numFmtId="0" fontId="9" fillId="0" borderId="18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10" fillId="0" borderId="15" xfId="0" applyFont="1" applyFill="1" applyBorder="1"/>
    <xf numFmtId="0" fontId="6" fillId="0" borderId="18" xfId="1" applyFill="1" applyBorder="1" applyAlignment="1" applyProtection="1">
      <alignment horizontal="center"/>
    </xf>
    <xf numFmtId="0" fontId="6" fillId="0" borderId="19" xfId="1" applyFill="1" applyBorder="1" applyAlignment="1" applyProtection="1">
      <alignment horizontal="center"/>
    </xf>
    <xf numFmtId="0" fontId="10" fillId="0" borderId="20" xfId="0" applyFont="1" applyFill="1" applyBorder="1"/>
    <xf numFmtId="0" fontId="8" fillId="0" borderId="13" xfId="0" applyFont="1" applyFill="1" applyBorder="1" applyAlignment="1">
      <alignment horizontal="left" indent="1"/>
    </xf>
    <xf numFmtId="0" fontId="0" fillId="0" borderId="15" xfId="0" applyFill="1" applyBorder="1"/>
    <xf numFmtId="0" fontId="0" fillId="8" borderId="0" xfId="0" applyFill="1" applyBorder="1"/>
    <xf numFmtId="0" fontId="0" fillId="8" borderId="27" xfId="0" applyFill="1" applyBorder="1"/>
    <xf numFmtId="0" fontId="5" fillId="8" borderId="27" xfId="0" applyFont="1" applyFill="1" applyBorder="1"/>
    <xf numFmtId="0" fontId="0" fillId="0" borderId="27" xfId="0" applyFill="1" applyBorder="1"/>
    <xf numFmtId="0" fontId="6" fillId="0" borderId="16" xfId="1" applyFill="1" applyBorder="1" applyAlignment="1" applyProtection="1">
      <alignment horizontal="center"/>
    </xf>
    <xf numFmtId="0" fontId="6" fillId="0" borderId="17" xfId="1" applyFill="1" applyBorder="1" applyAlignment="1" applyProtection="1">
      <alignment horizontal="center"/>
    </xf>
    <xf numFmtId="0" fontId="25" fillId="6" borderId="0" xfId="0" quotePrefix="1" applyFont="1" applyFill="1" applyBorder="1"/>
    <xf numFmtId="0" fontId="0" fillId="8" borderId="28" xfId="0" applyFill="1" applyBorder="1"/>
    <xf numFmtId="0" fontId="5" fillId="8" borderId="28" xfId="0" applyFont="1" applyFill="1" applyBorder="1"/>
    <xf numFmtId="0" fontId="6" fillId="6" borderId="0" xfId="1" applyFill="1" applyBorder="1" applyAlignment="1" applyProtection="1">
      <alignment horizontal="center" vertical="center"/>
    </xf>
    <xf numFmtId="0" fontId="0" fillId="6" borderId="0" xfId="0" applyFill="1" applyBorder="1" applyAlignment="1">
      <alignment horizontal="left"/>
    </xf>
    <xf numFmtId="0" fontId="0" fillId="9" borderId="1" xfId="0" applyFill="1" applyBorder="1"/>
    <xf numFmtId="0" fontId="0" fillId="9" borderId="22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0" xfId="0" applyFill="1" applyBorder="1"/>
    <xf numFmtId="0" fontId="12" fillId="9" borderId="0" xfId="0" quotePrefix="1" applyFont="1" applyFill="1" applyBorder="1" applyAlignment="1">
      <alignment horizontal="right"/>
    </xf>
    <xf numFmtId="0" fontId="12" fillId="9" borderId="4" xfId="0" quotePrefix="1" applyFont="1" applyFill="1" applyBorder="1" applyAlignment="1">
      <alignment horizontal="right"/>
    </xf>
    <xf numFmtId="0" fontId="0" fillId="9" borderId="5" xfId="0" applyFill="1" applyBorder="1"/>
    <xf numFmtId="0" fontId="0" fillId="9" borderId="23" xfId="0" applyFill="1" applyBorder="1"/>
    <xf numFmtId="0" fontId="0" fillId="9" borderId="12" xfId="0" applyFill="1" applyBorder="1"/>
    <xf numFmtId="0" fontId="0" fillId="9" borderId="4" xfId="0" applyFill="1" applyBorder="1"/>
    <xf numFmtId="0" fontId="2" fillId="9" borderId="0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 vertical="center"/>
    </xf>
    <xf numFmtId="0" fontId="11" fillId="6" borderId="0" xfId="0" applyFont="1" applyFill="1"/>
    <xf numFmtId="0" fontId="0" fillId="6" borderId="0" xfId="0" quotePrefix="1" applyFill="1"/>
    <xf numFmtId="0" fontId="23" fillId="6" borderId="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19" fillId="2" borderId="21" xfId="0" applyFont="1" applyFill="1" applyBorder="1" applyAlignment="1">
      <alignment horizontal="center"/>
    </xf>
    <xf numFmtId="0" fontId="0" fillId="8" borderId="0" xfId="0" applyFill="1"/>
    <xf numFmtId="0" fontId="3" fillId="6" borderId="0" xfId="0" applyFont="1" applyFill="1" applyAlignment="1">
      <alignment horizontal="right"/>
    </xf>
    <xf numFmtId="0" fontId="3" fillId="6" borderId="0" xfId="0" applyFont="1" applyFill="1" applyAlignment="1"/>
    <xf numFmtId="0" fontId="1" fillId="10" borderId="3" xfId="0" applyFont="1" applyFill="1" applyBorder="1"/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/>
    <xf numFmtId="0" fontId="1" fillId="10" borderId="2" xfId="0" applyFont="1" applyFill="1" applyBorder="1" applyAlignment="1">
      <alignment horizontal="center"/>
    </xf>
    <xf numFmtId="2" fontId="22" fillId="10" borderId="0" xfId="0" applyNumberFormat="1" applyFont="1" applyFill="1" applyBorder="1"/>
    <xf numFmtId="0" fontId="1" fillId="10" borderId="5" xfId="0" applyFont="1" applyFill="1" applyBorder="1"/>
    <xf numFmtId="0" fontId="1" fillId="10" borderId="12" xfId="0" applyFont="1" applyFill="1" applyBorder="1" applyAlignment="1">
      <alignment horizontal="center"/>
    </xf>
    <xf numFmtId="0" fontId="0" fillId="0" borderId="3" xfId="0" applyFill="1" applyBorder="1"/>
    <xf numFmtId="0" fontId="0" fillId="6" borderId="29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164" fontId="0" fillId="9" borderId="6" xfId="0" applyNumberFormat="1" applyFill="1" applyBorder="1" applyAlignment="1">
      <alignment horizontal="center"/>
    </xf>
    <xf numFmtId="164" fontId="0" fillId="9" borderId="7" xfId="0" applyNumberFormat="1" applyFill="1" applyBorder="1" applyAlignment="1">
      <alignment horizontal="center"/>
    </xf>
    <xf numFmtId="164" fontId="0" fillId="9" borderId="8" xfId="0" applyNumberFormat="1" applyFill="1" applyBorder="1" applyAlignment="1">
      <alignment horizontal="center"/>
    </xf>
    <xf numFmtId="164" fontId="0" fillId="9" borderId="6" xfId="0" applyNumberFormat="1" applyFill="1" applyBorder="1"/>
    <xf numFmtId="164" fontId="0" fillId="9" borderId="7" xfId="0" applyNumberFormat="1" applyFill="1" applyBorder="1"/>
    <xf numFmtId="164" fontId="0" fillId="9" borderId="8" xfId="0" applyNumberFormat="1" applyFill="1" applyBorder="1" applyAlignment="1">
      <alignment horizontal="right"/>
    </xf>
    <xf numFmtId="164" fontId="0" fillId="9" borderId="8" xfId="0" applyNumberFormat="1" applyFill="1" applyBorder="1"/>
    <xf numFmtId="1" fontId="0" fillId="9" borderId="8" xfId="0" applyNumberFormat="1" applyFill="1" applyBorder="1" applyAlignment="1">
      <alignment horizontal="center"/>
    </xf>
    <xf numFmtId="165" fontId="0" fillId="9" borderId="6" xfId="0" applyNumberFormat="1" applyFill="1" applyBorder="1" applyAlignment="1">
      <alignment horizontal="right"/>
    </xf>
    <xf numFmtId="165" fontId="0" fillId="9" borderId="7" xfId="0" applyNumberFormat="1" applyFill="1" applyBorder="1" applyAlignment="1">
      <alignment horizontal="right"/>
    </xf>
    <xf numFmtId="165" fontId="0" fillId="9" borderId="8" xfId="0" applyNumberFormat="1" applyFill="1" applyBorder="1" applyAlignment="1">
      <alignment horizontal="right"/>
    </xf>
    <xf numFmtId="0" fontId="0" fillId="9" borderId="6" xfId="0" applyFill="1" applyBorder="1"/>
    <xf numFmtId="0" fontId="0" fillId="9" borderId="7" xfId="0" applyFill="1" applyBorder="1"/>
    <xf numFmtId="1" fontId="0" fillId="9" borderId="8" xfId="0" applyNumberFormat="1" applyFill="1" applyBorder="1"/>
    <xf numFmtId="0" fontId="0" fillId="9" borderId="8" xfId="0" applyFill="1" applyBorder="1"/>
    <xf numFmtId="1" fontId="0" fillId="9" borderId="21" xfId="0" applyNumberFormat="1" applyFill="1" applyBorder="1" applyAlignment="1">
      <alignment horizontal="center"/>
    </xf>
    <xf numFmtId="0" fontId="5" fillId="8" borderId="28" xfId="0" applyFont="1" applyFill="1" applyBorder="1" applyAlignment="1">
      <alignment horizontal="right"/>
    </xf>
    <xf numFmtId="0" fontId="6" fillId="8" borderId="0" xfId="1" applyFill="1" applyBorder="1" applyAlignment="1" applyProtection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6" fillId="0" borderId="0" xfId="1" applyFill="1" applyBorder="1" applyAlignment="1" applyProtection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0" fillId="9" borderId="22" xfId="0" applyFont="1" applyFill="1" applyBorder="1" applyAlignment="1">
      <alignment horizontal="center" vertical="top"/>
    </xf>
    <xf numFmtId="0" fontId="6" fillId="6" borderId="0" xfId="1" applyFill="1" applyBorder="1" applyAlignment="1" applyProtection="1">
      <alignment horizontal="center" vertical="center"/>
    </xf>
    <xf numFmtId="0" fontId="0" fillId="6" borderId="0" xfId="0" applyFill="1" applyBorder="1" applyAlignment="1">
      <alignment horizontal="left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0" fontId="13" fillId="9" borderId="24" xfId="0" quotePrefix="1" applyFont="1" applyFill="1" applyBorder="1" applyAlignment="1">
      <alignment horizontal="center" vertical="center"/>
    </xf>
    <xf numFmtId="0" fontId="13" fillId="9" borderId="25" xfId="0" quotePrefix="1" applyFont="1" applyFill="1" applyBorder="1" applyAlignment="1">
      <alignment horizontal="center" vertical="center"/>
    </xf>
    <xf numFmtId="0" fontId="13" fillId="9" borderId="26" xfId="0" quotePrefix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0" fillId="9" borderId="0" xfId="0" applyFont="1" applyFill="1" applyBorder="1" applyAlignment="1">
      <alignment horizontal="center" vertical="top"/>
    </xf>
    <xf numFmtId="0" fontId="4" fillId="3" borderId="9" xfId="0" applyFont="1" applyFill="1" applyBorder="1" applyAlignment="1" applyProtection="1">
      <alignment horizontal="left" wrapText="1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8265B7"/>
      <color rgb="FF512698"/>
      <color rgb="FF8361B0"/>
      <color rgb="FF4E269C"/>
      <color rgb="FF4D249A"/>
    </mruColors>
  </colors>
</styleSheet>
</file>

<file path=xl/volatileDependencies.xml><?xml version="1.0" encoding="utf-8"?>
<volTypes xmlns="http://schemas.openxmlformats.org/spreadsheetml/2006/main">
  <volType type="realTimeData">
    <main first="esrtd">
      <tp>
        <v>865.5</v>
        <stp/>
        <stp>GOOG</stp>
        <stp>Low</stp>
        <tr r="G19" s="5"/>
      </tp>
      <tp>
        <v>99.796000000000006</v>
        <stp/>
        <stp>TRE Y3-PX</stp>
        <stp>Recent</stp>
        <tr r="G15" s="13"/>
      </tp>
      <tp>
        <v>1.95</v>
        <stp/>
        <stp>EUR M1-FX</stp>
        <stp>Recent</stp>
        <tr r="G15" s="11"/>
      </tp>
      <tp>
        <v>0</v>
        <stp/>
        <stp>EUR M1-FX</stp>
        <stp>Minutes Delayed</stp>
        <tr r="M11" s="11"/>
      </tp>
      <tp>
        <v>2</v>
        <stp/>
        <stp>EUR M1-FX</stp>
        <stp>Market</stp>
        <tr r="G14" s="11"/>
      </tp>
      <tp>
        <v>6.8322981366459624E-3</v>
        <stp/>
        <stp>ES 1!</stp>
        <stp>% Change</stp>
        <tr r="G11" s="6"/>
      </tp>
      <tp>
        <v>6.2000000000011823E-2</v>
        <stp/>
        <stp>TRE Y3-PX</stp>
        <stp>Change</stp>
        <tr r="G10" s="13"/>
      </tp>
      <tp>
        <v>8.0399999999999991</v>
        <stp/>
        <stp>EUR M1-FX</stp>
        <stp>52wkhi</stp>
        <tr r="J9" s="11"/>
      </tp>
      <tp>
        <v>-1.73</v>
        <stp/>
        <stp>EUR M1-FX</stp>
        <stp>52wklo</stp>
        <tr r="J10" s="11"/>
      </tp>
      <tp t="s">
        <v>FX</v>
        <stp/>
        <stp>EUR M1-FX</stp>
        <stp>Exchange</stp>
        <tr r="D11" s="11"/>
      </tp>
      <tp>
        <v>99.784999999999997</v>
        <stp/>
        <stp>TRE Y3-PX</stp>
        <stp>Midpoint</stp>
        <tr r="G19" s="13"/>
      </tp>
      <tp t="s">
        <v/>
        <stp/>
        <stp>TRE Y3-PX</stp>
        <stp>Bid Size</stp>
        <tr r="S9" s="13"/>
      </tp>
      <tp t="s">
        <v>E-MINI S&amp;P 500</v>
        <stp/>
        <stp>ES 1!</stp>
        <stp>Description</stp>
        <tr r="L5" s="6"/>
        <tr r="D10" s="6"/>
      </tp>
      <tp>
        <v>869.34</v>
        <stp/>
        <stp>GOOG</stp>
        <stp>Bid</stp>
        <tr r="G12" s="5"/>
      </tp>
      <tp>
        <v>5.0000000000000044E-2</v>
        <stp/>
        <stp>EUR M1-FX</stp>
        <stp>Change</stp>
        <tr r="G10" s="11"/>
      </tp>
      <tp>
        <v>99.8155</v>
        <stp/>
        <stp>TRE Y3-PX</stp>
        <stp>Market</stp>
        <tr r="G14" s="13"/>
      </tp>
      <tp>
        <v>869.76</v>
        <stp/>
        <stp>GOOG</stp>
        <stp>Ask</stp>
        <tr r="G13" s="5"/>
      </tp>
      <tp t="s">
        <v>Unknown Field COMPANYNAME</v>
        <stp/>
        <stp>ES 1!</stp>
        <stp>CompanyName</stp>
        <tr r="D9" s="6"/>
      </tp>
      <tp>
        <v>1620.75</v>
        <stp/>
        <stp>ES 1!</stp>
        <stp>Bid</stp>
        <tr r="G12" s="6"/>
      </tp>
      <tp t="s">
        <v/>
        <stp/>
        <stp>TRE Y3-PX</stp>
        <stp>Ask Size</stp>
        <tr r="S10" s="13"/>
      </tp>
      <tp t="s">
        <v>GOOGLE INC</v>
        <stp/>
        <stp>GOOG</stp>
        <stp>Description</stp>
        <tr r="D9" s="5"/>
        <tr r="L5" s="5"/>
      </tp>
      <tp>
        <v>1621</v>
        <stp/>
        <stp>ES 1!</stp>
        <stp>Ask</stp>
        <tr r="G13" s="6"/>
      </tp>
      <tp t="s">
        <v>CL Z5</v>
        <stp/>
        <stp>CL Z5C10000</stp>
        <stp>Underlying</stp>
        <tr r="D12" s="8"/>
      </tp>
      <tp>
        <v>8</v>
        <stp/>
        <stp>ES 1!</stp>
        <stp>DTE</stp>
        <tr r="P13" s="6"/>
      </tp>
      <tp t="s">
        <v>EDGX</v>
        <stp/>
        <stp>GOOG</stp>
        <stp>AskExchange</stp>
        <tr r="M10" s="5"/>
      </tp>
      <tp>
        <v>1610</v>
        <stp/>
        <stp>ES 1!</stp>
        <stp>PrevPrice</stp>
        <tr r="J11" s="6"/>
      </tp>
      <tp>
        <v>42325.25</v>
        <stp/>
        <stp>CL Z5C10000</stp>
        <stp>Expiration</stp>
        <tr r="P12" s="8"/>
      </tp>
      <tp t="s">
        <v>PSE</v>
        <stp/>
        <stp>GOOG</stp>
        <stp>BidExchange</stp>
        <tr r="M9" s="5"/>
      </tp>
      <tp t="s">
        <v>PX</v>
        <stp/>
        <stp>TRE Y3-PX</stp>
        <stp>Exchange</stp>
        <tr r="D11" s="13"/>
      </tp>
      <tp>
        <v>1.97</v>
        <stp/>
        <stp>EUR M1-FX</stp>
        <stp>Midpoint</stp>
        <tr r="G19" s="11"/>
      </tp>
      <tp t="s">
        <v/>
        <stp/>
        <stp>EUR M1-FX</stp>
        <stp>Delivery</stp>
        <tr r="D10" s="11"/>
      </tp>
      <tp>
        <v>1</v>
        <stp/>
        <stp>ES 1!</stp>
        <stp>TradeSize</stp>
        <tr r="S11" s="6"/>
      </tp>
      <tp>
        <v>0</v>
        <stp/>
        <stp>CL Z5C10000</stp>
        <stp>Cumulative Volume</stp>
        <tr r="S11" s="8"/>
      </tp>
      <tp>
        <v>0</v>
        <stp/>
        <stp>TRE Y3-PX</stp>
        <stp>Minutes Delayed</stp>
        <tr r="M11" s="13"/>
      </tp>
      <tp>
        <v>1597.5</v>
        <stp/>
        <stp>ES 1!</stp>
        <stp>Low</stp>
        <tr r="G19" s="6"/>
      </tp>
      <tp>
        <v>2303402.895</v>
        <stp/>
        <stp>GOOG</stp>
        <stp>Average Volume</stp>
        <tr r="S13" s="5"/>
      </tp>
      <tp>
        <v>82</v>
        <stp/>
        <stp>FMAGX</stp>
        <stp>Market</stp>
        <tr r="G12" s="9"/>
      </tp>
      <tp>
        <v>66.89</v>
        <stp/>
        <stp>FMAGX</stp>
        <stp>52wklo</stp>
        <tr r="J10" s="9"/>
      </tp>
      <tp>
        <v>84.82</v>
        <stp/>
        <stp>FMAGX</stp>
        <stp>52wkhi</stp>
        <tr r="J9" s="9"/>
      </tp>
      <tp>
        <v>1685.75</v>
        <stp/>
        <stp>ES 1!</stp>
        <stp>ContractHigh</stp>
        <tr r="J9" s="6"/>
      </tp>
      <tp>
        <v>-0.68999999999999773</v>
        <stp/>
        <stp>FMAGX</stp>
        <stp>Change</stp>
        <tr r="G10" s="9"/>
      </tp>
      <tp t="s">
        <v/>
        <stp/>
        <stp>CL Z5C10000</stp>
        <stp>Ask Size</stp>
        <tr r="S10" s="8"/>
      </tp>
      <tp>
        <v>2</v>
        <stp/>
        <stp>GOOG</stp>
        <stp>Ask Size</stp>
        <tr r="S10" s="5"/>
      </tp>
      <tp t="s">
        <v>USD</v>
        <stp/>
        <stp>GOOG</stp>
        <stp>Currency</stp>
        <tr r="D12" s="5"/>
      </tp>
      <tp>
        <v>41438.291666666664</v>
        <stp/>
        <stp>ES 1!</stp>
        <stp>Date</stp>
        <tr r="P9" s="6"/>
      </tp>
      <tp>
        <v>1621</v>
        <stp/>
        <stp>ES 1!</stp>
        <stp>Last</stp>
        <tr r="G9" s="6"/>
      </tp>
      <tp t="s">
        <v>NYME</v>
        <stp/>
        <stp>CL Z5C10000</stp>
        <stp>Exchange</stp>
        <tr r="D11" s="8"/>
      </tp>
      <tp>
        <v>99.733999999999995</v>
        <stp/>
        <stp>TRE Y3-PX</stp>
        <stp>PrevPrice</stp>
        <tr r="J9" s="13"/>
      </tp>
      <tp t="s">
        <v>NASD</v>
        <stp/>
        <stp>GOOG</stp>
        <stp>Exchange</stp>
        <tr r="D11" s="5"/>
      </tp>
      <tp>
        <v>1.9</v>
        <stp/>
        <stp>EUR M1-FX</stp>
        <stp>PrevPrice</stp>
        <tr r="J11" s="11"/>
      </tp>
      <tp>
        <v>1247</v>
        <stp/>
        <stp>ES 1!</stp>
        <stp>ContractLow</stp>
        <tr r="J10" s="6"/>
      </tp>
      <tp>
        <v>1621.5</v>
        <stp/>
        <stp>ES 1!</stp>
        <stp>High</stp>
        <tr r="G18" s="6"/>
      </tp>
      <tp t="s">
        <v>-</v>
        <stp/>
        <stp>ES 1!</stp>
        <stp>Tick</stp>
        <tr r="G21" s="6"/>
      </tp>
      <tp>
        <v>41438.484039351853</v>
        <stp/>
        <stp>ES 1!</stp>
        <stp>Time</stp>
        <tr r="P10" s="6"/>
      </tp>
      <tp>
        <v>11007</v>
        <stp/>
        <stp>CL Z5C10000</stp>
        <stp>OpenInt</stp>
        <tr r="S12" s="8"/>
      </tp>
      <tp t="s">
        <v/>
        <stp/>
        <stp>GOOG</stp>
        <stp>ExtHours</stp>
        <tr r="G16" s="5"/>
      </tp>
      <tp>
        <v>1621</v>
        <stp/>
        <stp>ES 1!</stp>
        <stp>Recent</stp>
        <tr r="G15" s="6"/>
      </tp>
      <tp>
        <v>0</v>
        <stp/>
        <stp>CL Z5C10000</stp>
        <stp>Minutes Delayed</stp>
        <tr r="M9" s="8"/>
      </tp>
      <tp t="s">
        <v/>
        <stp/>
        <stp>CL Z5C10000</stp>
        <stp>NewSettlement</stp>
        <tr r="J10" s="8"/>
      </tp>
      <tp>
        <v>0</v>
        <stp/>
        <stp>FMAGX</stp>
        <stp>Minutes Delayed</stp>
        <tr r="M9" s="9"/>
      </tp>
      <tp>
        <v>41074.291666666664</v>
        <stp/>
        <stp>GOOG</stp>
        <stp>52wkloDate</stp>
        <tr r="P11" s="5"/>
      </tp>
      <tp>
        <v>41414.291666666664</v>
        <stp/>
        <stp>GOOG</stp>
        <stp>52wkhiDate</stp>
        <tr r="P10" s="5"/>
      </tp>
      <tp>
        <v>1610.75</v>
        <stp/>
        <stp>ES 1!</stp>
        <stp>Open</stp>
        <tr r="G17" s="6"/>
      </tp>
      <tp>
        <v>200</v>
        <stp/>
        <stp>GOOG</stp>
        <stp>TradeSize</stp>
        <tr r="S11" s="5"/>
      </tp>
      <tp>
        <v>41438.083333333336</v>
        <stp/>
        <stp>CL Z5C10000</stp>
        <stp>TradingDay</stp>
        <tr r="P11" s="8"/>
      </tp>
      <tp>
        <v>11</v>
        <stp/>
        <stp>ES 1!</stp>
        <stp>Change</stp>
        <tr r="G10" s="6"/>
      </tp>
      <tp t="s">
        <v>316184100</v>
        <stp/>
        <stp>FMAGX</stp>
        <stp>CUSIP</stp>
        <tr r="D10" s="9"/>
      </tp>
      <tp>
        <v>1</v>
        <stp/>
        <stp>GOOG</stp>
        <stp>Bid Size</stp>
        <tr r="S9" s="5"/>
      </tp>
      <tp>
        <v>869.35</v>
        <stp/>
        <stp>GOOG</stp>
        <stp>Midpoint</stp>
        <tr r="G20" s="5"/>
      </tp>
      <tp>
        <v>871.98</v>
        <stp/>
        <stp>GOOG</stp>
        <stp>PrevPrice</stp>
        <tr r="J11" s="5"/>
      </tp>
      <tp t="s">
        <v>Dec'15</v>
        <stp/>
        <stp>CL Z5C10000</stp>
        <stp>Delivery</stp>
        <tr r="D10" s="8"/>
      </tp>
      <tp>
        <v>1</v>
        <stp/>
        <stp>CL Z5C10000</stp>
        <stp>Bid Size</stp>
        <tr r="S9" s="8"/>
      </tp>
      <tp t="s">
        <v/>
        <stp/>
        <stp>CL Z5C10000</stp>
        <stp>Midpoint</stp>
        <tr r="G19" s="8"/>
      </tp>
      <tp>
        <v>1620.875</v>
        <stp/>
        <stp>ES 1!</stp>
        <stp>Market</stp>
        <tr r="G14" s="6"/>
      </tp>
      <tp>
        <v>1.9</v>
        <stp/>
        <stp>EUR M1-FX</stp>
        <stp>Low</stp>
        <tr r="G18" s="11"/>
      </tp>
      <tp>
        <v>0.56899999999999995</v>
        <stp/>
        <stp>TRE Y3-PX</stp>
        <stp>Yield</stp>
        <tr r="D12" s="13"/>
      </tp>
      <tp t="s">
        <v>US OTR TREASURY NOTE</v>
        <stp/>
        <stp>TRE Y3-PX</stp>
        <stp>Description</stp>
        <tr r="D9" s="13"/>
        <tr r="L5" s="13"/>
      </tp>
      <tp>
        <v>6.2165359857232062E-4</v>
        <stp/>
        <stp>TRE Y3-PX</stp>
        <stp>% Change</stp>
        <tr r="G11" s="13"/>
      </tp>
      <tp>
        <v>42536.291666666664</v>
        <stp/>
        <stp>TRE Y3-PX</stp>
        <stp>Maturity Date</stp>
        <tr r="P9" s="13"/>
      </tp>
      <tp>
        <v>929</v>
        <stp/>
        <stp>ES 1!</stp>
        <stp>Bid Size</stp>
        <tr r="S9" s="6"/>
      </tp>
      <tp t="s">
        <v>Jun'13</v>
        <stp/>
        <stp>ES 1!</stp>
        <stp>Delivery</stp>
        <tr r="D11" s="6"/>
      </tp>
      <tp>
        <v>1609.5</v>
        <stp/>
        <stp>ES 1!</stp>
        <stp>Midpoint</stp>
        <tr r="G20" s="6"/>
      </tp>
      <tp t="s">
        <v>NASD</v>
        <stp/>
        <stp>GOOG</stp>
        <stp>TradeExchange</stp>
        <tr r="M11" s="5"/>
      </tp>
      <tp>
        <v>0</v>
        <stp/>
        <stp>GOOG</stp>
        <stp>Minutes Delayed</stp>
        <tr r="M12" s="5"/>
      </tp>
      <tp t="s">
        <v/>
        <stp/>
        <stp>ES 1!</stp>
        <stp>ExtHours</stp>
        <tr r="G16" s="6"/>
      </tp>
      <tp>
        <v>41415.291666666664</v>
        <stp/>
        <stp>FMAGX</stp>
        <stp>52wkhiDate</stp>
        <tr r="P9" s="9"/>
      </tp>
      <tp>
        <v>41073.291666666664</v>
        <stp/>
        <stp>FMAGX</stp>
        <stp>52wkloDate</stp>
        <tr r="P10" s="9"/>
      </tp>
      <tp>
        <v>868.98</v>
        <stp/>
        <stp>GOOG</stp>
        <stp>Open</stp>
        <tr r="G17" s="5"/>
      </tp>
      <tp t="s">
        <v>GVPX</v>
        <stp/>
        <stp>TRE Y3-PX</stp>
        <stp>AskExchange</stp>
        <tr r="M10" s="13"/>
      </tp>
      <tp>
        <v>2.0499999999999998</v>
        <stp/>
        <stp>EUR M1-FX</stp>
        <stp>Ask</stp>
        <tr r="G13" s="11"/>
      </tp>
      <tp t="s">
        <v/>
        <stp/>
        <stp>CL Z5C10000</stp>
        <stp>Open</stp>
        <tr r="G16" s="8"/>
      </tp>
      <tp>
        <v>1.95</v>
        <stp/>
        <stp>EUR M1-FX</stp>
        <stp>Bid</stp>
        <tr r="G12" s="11"/>
      </tp>
      <tp>
        <v>41438.083333333336</v>
        <stp/>
        <stp>EUR M1-FX</stp>
        <stp>TradingDay</stp>
        <tr r="P10" s="11"/>
      </tp>
      <tp t="s">
        <v>GVPX</v>
        <stp/>
        <stp>TRE Y3-PX</stp>
        <stp>BidExchange</stp>
        <tr r="M9" s="13"/>
      </tp>
      <tp t="s">
        <v>CMEE</v>
        <stp/>
        <stp>ES 1!</stp>
        <stp>Exchange</stp>
        <tr r="D12" s="6"/>
      </tp>
      <tp>
        <v>82</v>
        <stp/>
        <stp>FMAGX</stp>
        <stp>Last</stp>
        <tr r="G9" s="9"/>
      </tp>
      <tp>
        <v>15047.34</v>
        <stp/>
        <stp>$INDU</stp>
        <stp>Last</stp>
        <tr r="T24" s="17"/>
        <tr r="T14" s="17"/>
      </tp>
      <tp>
        <v>2.6315789473684237E-2</v>
        <stp/>
        <stp>EUR M1-FX</stp>
        <stp>% Change</stp>
        <tr r="G11" s="11"/>
      </tp>
      <tp t="s">
        <v>EURO</v>
        <stp/>
        <stp>EUR M1-FX</stp>
        <stp>Description</stp>
        <tr r="D9" s="11"/>
        <tr r="L5" s="11"/>
      </tp>
      <tp t="s">
        <v>-</v>
        <stp/>
        <stp>GOOG</stp>
        <stp>Tick</stp>
        <tr r="G21" s="5"/>
      </tp>
      <tp>
        <v>873.2</v>
        <stp/>
        <stp>GOOG</stp>
        <stp>High</stp>
        <tr r="G18" s="5"/>
      </tp>
      <tp>
        <v>2678954</v>
        <stp/>
        <stp>ES 1!</stp>
        <stp>OpenInt</stp>
        <tr r="S13" s="6"/>
      </tp>
      <tp>
        <v>41438.465624999997</v>
        <stp/>
        <stp>GOOG</stp>
        <stp>Time</stp>
        <tr r="P12" s="5"/>
      </tp>
      <tp>
        <v>869.34</v>
        <stp/>
        <stp>GOOG</stp>
        <stp>Recent</stp>
        <tr r="G15" s="5"/>
      </tp>
      <tp t="s">
        <v>c</v>
        <stp/>
        <stp>CL Z5C10000</stp>
        <stp>Tick</stp>
        <tr r="G20" s="8"/>
      </tp>
      <tp t="s">
        <v/>
        <stp/>
        <stp>CL Z5C10000</stp>
        <stp>High</stp>
        <tr r="G17" s="8"/>
      </tp>
      <tp>
        <v>41437.589270833334</v>
        <stp/>
        <stp>CL Z5C10000</stp>
        <stp>Time</stp>
        <tr r="P10" s="8"/>
      </tp>
      <tp>
        <v>0</v>
        <stp/>
        <stp>ES 1!</stp>
        <stp>Minutes Delayed</stp>
        <tr r="M9" s="6"/>
      </tp>
      <tp>
        <v>99.742000000000004</v>
        <stp/>
        <stp>TRE Y3-PX</stp>
        <stp>Low</stp>
        <tr r="G18" s="13"/>
      </tp>
      <tp>
        <v>41446.291666666664</v>
        <stp/>
        <stp>ES 1!</stp>
        <stp>Expiration</stp>
        <tr r="P12" s="6"/>
      </tp>
      <tp t="s">
        <v>KZ</v>
        <stp/>
        <stp>EUR M1-FX</stp>
        <stp>BidExchange</stp>
        <tr r="M9" s="11"/>
      </tp>
      <tp t="s">
        <v xml:space="preserve"> </v>
        <stp/>
        <stp>FMAGX</stp>
        <stp>Tick</stp>
        <tr r="G14" s="9"/>
      </tp>
      <tp>
        <v>99.796000000000006</v>
        <stp/>
        <stp>TRE Y3-PX</stp>
        <stp>Bid</stp>
        <tr r="G12" s="13"/>
      </tp>
      <tp>
        <v>1431028</v>
        <stp/>
        <stp>ES 1!</stp>
        <stp>Cumulative Volume</stp>
        <tr r="S12" s="6"/>
      </tp>
      <tp>
        <v>99.834999999999994</v>
        <stp/>
        <stp>TRE Y3-PX</stp>
        <stp>Ask</stp>
        <tr r="G13" s="13"/>
      </tp>
      <tp>
        <v>920.6</v>
        <stp/>
        <stp>GOOG</stp>
        <stp>52wkhi</stp>
        <tr r="J9" s="5"/>
      </tp>
      <tp>
        <v>556.52009999999996</v>
        <stp/>
        <stp>GOOG</stp>
        <stp>52wklo</stp>
        <tr r="J10" s="5"/>
      </tp>
      <tp>
        <v>869.55</v>
        <stp/>
        <stp>GOOG</stp>
        <stp>Market</stp>
        <tr r="G14" s="5"/>
      </tp>
      <tp t="s">
        <v>KZ</v>
        <stp/>
        <stp>EUR M1-FX</stp>
        <stp>AskExchange</stp>
        <tr r="M10" s="11"/>
      </tp>
      <tp>
        <v>399</v>
        <stp/>
        <stp>ES 1!</stp>
        <stp>Ask Size</stp>
        <tr r="S10" s="6"/>
      </tp>
      <tp>
        <v>869.34</v>
        <stp/>
        <stp>GOOG</stp>
        <stp>Last</stp>
        <tr r="G9" s="5"/>
      </tp>
      <tp>
        <v>41438.291666666664</v>
        <stp/>
        <stp>GOOG</stp>
        <stp>Date</stp>
        <tr r="P9" s="5"/>
      </tp>
      <tp>
        <v>15047.34</v>
        <stp/>
        <stp>$INDU.Last</stp>
        <tr r="T24" s="19"/>
        <tr r="T14" s="19"/>
      </tp>
      <tp>
        <v>4.4000000000000004</v>
        <stp/>
        <stp>CL Z5C10000</stp>
        <stp>PrevPrice</stp>
        <tr r="J9" s="8"/>
      </tp>
      <tp>
        <v>-2.6399999999999864</v>
        <stp/>
        <stp>GOOG</stp>
        <stp>Change</stp>
        <tr r="G10" s="5"/>
      </tp>
      <tp t="s">
        <v/>
        <stp/>
        <stp>CL Z5C10000</stp>
        <stp>Last</stp>
        <tr r="G9" s="8"/>
      </tp>
      <tp>
        <v>41437.291666666664</v>
        <stp/>
        <stp>CL Z5C10000</stp>
        <stp>Date</stp>
        <tr r="P9" s="8"/>
      </tp>
      <tp>
        <v>99.828000000000003</v>
        <stp/>
        <stp>TRE Y3-PX</stp>
        <stp>High</stp>
        <tr r="G17" s="13"/>
      </tp>
      <tp t="s">
        <v>+</v>
        <stp/>
        <stp>TRE Y3-PX</stp>
        <stp>Tick</stp>
        <tr r="G20" s="13"/>
      </tp>
      <tp>
        <v>41438.48065972222</v>
        <stp/>
        <stp>TRE Y3-PX</stp>
        <stp>Time</stp>
        <tr r="P10" s="13"/>
      </tp>
      <tp t="s">
        <v>38259P508</v>
        <stp/>
        <stp>GOOG</stp>
        <stp>CUSIP</stp>
        <tr r="D10" s="5"/>
      </tp>
      <tp>
        <v>82.69</v>
        <stp/>
        <stp>FMAGX</stp>
        <stp>PrevPrice</stp>
        <tr r="J11" s="9"/>
      </tp>
      <tp>
        <v>41387.291666666664</v>
        <stp/>
        <stp>EUR M1-FX</stp>
        <stp>52wkloDate</stp>
        <tr r="P12" s="11"/>
      </tp>
      <tp>
        <v>41141.291666666664</v>
        <stp/>
        <stp>EUR M1-FX</stp>
        <stp>52wkhiDate</stp>
        <tr r="P11" s="11"/>
      </tp>
      <tp t="s">
        <v/>
        <stp/>
        <stp>TRE Y3-PX</stp>
        <stp>Cumulative Volume</stp>
        <tr r="S11" s="13"/>
      </tp>
      <tp t="s">
        <v>CL Z5 11/17/15 100 C</v>
        <stp/>
        <stp>CL Z5C10000</stp>
        <stp>Description</stp>
        <tr r="D9" s="8"/>
        <tr r="L5" s="8"/>
      </tp>
      <tp>
        <v>99.796000000000006</v>
        <stp/>
        <stp>TRE Y3-PX</stp>
        <stp>Last</stp>
        <tr r="G9" s="13"/>
      </tp>
      <tp>
        <v>1.9</v>
        <stp/>
        <stp>EUR M1-FX</stp>
        <stp>Open</stp>
        <tr r="G16" s="11"/>
      </tp>
      <tp t="s">
        <v>FIDELITY MAGELLAN FUND</v>
        <stp/>
        <stp>FMAGX</stp>
        <stp>Description</stp>
        <tr r="D9" s="9"/>
        <tr r="L5" s="9"/>
      </tp>
      <tp>
        <v>4.4000000000000004</v>
        <stp/>
        <stp>CL Z5C10000</stp>
        <stp>Recent</stp>
        <tr r="G15" s="8"/>
      </tp>
      <tp t="s">
        <v/>
        <stp/>
        <stp>CL Z5C10000</stp>
        <stp>% Change</stp>
        <tr r="G11" s="8"/>
      </tp>
      <tp>
        <v>-3.0275923759719102E-3</v>
        <stp/>
        <stp>GOOG</stp>
        <stp>% Change</stp>
        <tr r="G11" s="5"/>
      </tp>
      <tp t="s">
        <v/>
        <stp/>
        <stp>ES 1!</stp>
        <stp>NewSettlement</stp>
        <tr r="J12" s="6"/>
      </tp>
      <tp>
        <v>887</v>
        <stp/>
        <stp>CL Z5C10000</stp>
        <stp>DTE</stp>
        <tr r="P13" s="8"/>
      </tp>
      <tp>
        <v>2.04</v>
        <stp/>
        <stp>EUR M1-FX</stp>
        <stp>High</stp>
        <tr r="G17" s="11"/>
      </tp>
      <tp>
        <v>41438.483483796299</v>
        <stp/>
        <stp>EUR M1-FX</stp>
        <stp>Time</stp>
        <tr r="P13" s="11"/>
      </tp>
      <tp>
        <v>0.45</v>
        <stp/>
        <stp>CL Z5C10000</stp>
        <stp>Bid</stp>
        <tr r="G12" s="8"/>
      </tp>
      <tp t="s">
        <v/>
        <stp/>
        <stp>CL Z5C10000</stp>
        <stp>Ask</stp>
        <tr r="G13" s="8"/>
      </tp>
      <tp t="s">
        <v>912828VG2</v>
        <stp/>
        <stp>TRE Y3-PX</stp>
        <stp>CUSIP</stp>
        <tr r="D10" s="13"/>
      </tp>
      <tp>
        <v>41438.083333333336</v>
        <stp/>
        <stp>ES 1!</stp>
        <stp>TradingDay</stp>
        <tr r="P11" s="6"/>
      </tp>
      <tp t="s">
        <v/>
        <stp/>
        <stp>CL Z5C10000</stp>
        <stp>Change</stp>
        <tr r="G10" s="8"/>
      </tp>
      <tp>
        <v>99.742000000000004</v>
        <stp/>
        <stp>TRE Y3-PX</stp>
        <stp>Open</stp>
        <tr r="G16" s="13"/>
      </tp>
      <tp t="s">
        <v/>
        <stp/>
        <stp>CL Z5C10000</stp>
        <stp>Low</stp>
        <tr r="G18" s="8"/>
      </tp>
      <tp>
        <v>100</v>
        <stp/>
        <stp>CL Z5C10000</stp>
        <stp>Strike</stp>
        <tr r="D13" s="8"/>
      </tp>
      <tp>
        <v>82</v>
        <stp/>
        <stp>FMAGX</stp>
        <stp>Nav</stp>
        <tr r="G13" s="9"/>
      </tp>
      <tp>
        <v>1.95</v>
        <stp/>
        <stp>EUR M1-FX</stp>
        <stp>Last</stp>
        <tr r="G9" s="11"/>
      </tp>
      <tp>
        <v>41438.291666666664</v>
        <stp/>
        <stp>EUR M1-FX</stp>
        <stp>Date</stp>
        <tr r="P9" s="11"/>
      </tp>
      <tp t="s">
        <v/>
        <stp/>
        <stp>GOOG</stp>
        <stp>Cumulative Volume</stp>
        <tr r="S12" s="5"/>
      </tp>
      <tp>
        <v>0.45</v>
        <stp/>
        <stp>CL Z5C10000</stp>
        <stp>Market</stp>
        <tr r="G14" s="8"/>
      </tp>
      <tp>
        <v>-8.344418914016178E-3</v>
        <stp/>
        <stp>FMAGX</stp>
        <stp>% Change</stp>
        <tr r="G11" s="9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volatileDependencies" Target="volatileDependenci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utures Option'!A1"/><Relationship Id="rId13" Type="http://schemas.openxmlformats.org/officeDocument/2006/relationships/hyperlink" Target="http://download.esignal.com/products/rtd/help/RTD.htm" TargetMode="External"/><Relationship Id="rId3" Type="http://schemas.openxmlformats.org/officeDocument/2006/relationships/image" Target="../media/image3.png"/><Relationship Id="rId7" Type="http://schemas.openxmlformats.org/officeDocument/2006/relationships/hyperlink" Target="#Futures!A1"/><Relationship Id="rId12" Type="http://schemas.openxmlformats.org/officeDocument/2006/relationships/hyperlink" Target="#Formula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Equity!A1"/><Relationship Id="rId11" Type="http://schemas.openxmlformats.org/officeDocument/2006/relationships/hyperlink" Target="#Treasury!A1"/><Relationship Id="rId5" Type="http://schemas.openxmlformats.org/officeDocument/2006/relationships/image" Target="../media/image4.jpeg"/><Relationship Id="rId10" Type="http://schemas.openxmlformats.org/officeDocument/2006/relationships/hyperlink" Target="#FX!A1"/><Relationship Id="rId4" Type="http://schemas.openxmlformats.org/officeDocument/2006/relationships/hyperlink" Target="http://www.interactivedata.com/index.php/Contents/show/content/FutureSourceWorkstation" TargetMode="External"/><Relationship Id="rId9" Type="http://schemas.openxmlformats.org/officeDocument/2006/relationships/hyperlink" Target="#'Mutual Fund'!A1"/><Relationship Id="rId1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download.esignal.com/products/rtd/help/RTD.htm" TargetMode="External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4" Type="http://schemas.openxmlformats.org/officeDocument/2006/relationships/hyperlink" Target="http://download.esignal.com/products/rtd/help/RTD.ht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2</xdr:row>
      <xdr:rowOff>9525</xdr:rowOff>
    </xdr:from>
    <xdr:to>
      <xdr:col>17</xdr:col>
      <xdr:colOff>408564</xdr:colOff>
      <xdr:row>2</xdr:row>
      <xdr:rowOff>638096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57175"/>
          <a:ext cx="8095239" cy="6285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28575</xdr:colOff>
      <xdr:row>18</xdr:row>
      <xdr:rowOff>104775</xdr:rowOff>
    </xdr:from>
    <xdr:to>
      <xdr:col>13</xdr:col>
      <xdr:colOff>1076325</xdr:colOff>
      <xdr:row>23</xdr:row>
      <xdr:rowOff>28575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3562350"/>
          <a:ext cx="1809750" cy="904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38100</xdr:colOff>
      <xdr:row>12</xdr:row>
      <xdr:rowOff>9525</xdr:rowOff>
    </xdr:from>
    <xdr:to>
      <xdr:col>13</xdr:col>
      <xdr:colOff>866775</xdr:colOff>
      <xdr:row>16</xdr:row>
      <xdr:rowOff>38100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48225" y="2295525"/>
          <a:ext cx="1590675" cy="942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1042456</xdr:colOff>
      <xdr:row>2</xdr:row>
      <xdr:rowOff>161925</xdr:rowOff>
    </xdr:from>
    <xdr:to>
      <xdr:col>20</xdr:col>
      <xdr:colOff>730036</xdr:colOff>
      <xdr:row>2</xdr:row>
      <xdr:rowOff>459105</xdr:rowOff>
    </xdr:to>
    <xdr:pic>
      <xdr:nvPicPr>
        <xdr:cNvPr id="9" name="Picture 8" descr="FutureSource.jpg">
          <a:hlinkClick xmlns:r="http://schemas.openxmlformats.org/officeDocument/2006/relationships" r:id="rId4" tooltip="FutureSource web page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119656" y="409575"/>
          <a:ext cx="2240280" cy="297180"/>
        </a:xfrm>
        <a:prstGeom prst="rect">
          <a:avLst/>
        </a:prstGeom>
      </xdr:spPr>
    </xdr:pic>
    <xdr:clientData/>
  </xdr:twoCellAnchor>
  <xdr:oneCellAnchor>
    <xdr:from>
      <xdr:col>2</xdr:col>
      <xdr:colOff>38100</xdr:colOff>
      <xdr:row>23</xdr:row>
      <xdr:rowOff>161925</xdr:rowOff>
    </xdr:from>
    <xdr:ext cx="552450" cy="264560"/>
    <xdr:sp macro="" textlink="">
      <xdr:nvSpPr>
        <xdr:cNvPr id="7" name="TextBox 6">
          <a:hlinkClick xmlns:r="http://schemas.openxmlformats.org/officeDocument/2006/relationships" r:id="rId6" tooltip="Equity tab"/>
        </xdr:cNvPr>
        <xdr:cNvSpPr txBox="1"/>
      </xdr:nvSpPr>
      <xdr:spPr>
        <a:xfrm>
          <a:off x="409575" y="4600575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600075</xdr:colOff>
      <xdr:row>23</xdr:row>
      <xdr:rowOff>161925</xdr:rowOff>
    </xdr:from>
    <xdr:ext cx="552450" cy="264560"/>
    <xdr:sp macro="" textlink="">
      <xdr:nvSpPr>
        <xdr:cNvPr id="8" name="TextBox 7">
          <a:hlinkClick xmlns:r="http://schemas.openxmlformats.org/officeDocument/2006/relationships" r:id="rId7" tooltip="Futures tab"/>
        </xdr:cNvPr>
        <xdr:cNvSpPr txBox="1"/>
      </xdr:nvSpPr>
      <xdr:spPr>
        <a:xfrm>
          <a:off x="971550" y="4600575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533400</xdr:colOff>
      <xdr:row>23</xdr:row>
      <xdr:rowOff>152400</xdr:rowOff>
    </xdr:from>
    <xdr:ext cx="552450" cy="264560"/>
    <xdr:sp macro="" textlink="">
      <xdr:nvSpPr>
        <xdr:cNvPr id="10" name="TextBox 9">
          <a:hlinkClick xmlns:r="http://schemas.openxmlformats.org/officeDocument/2006/relationships" r:id="rId8" tooltip="Futures Option tab"/>
        </xdr:cNvPr>
        <xdr:cNvSpPr txBox="1"/>
      </xdr:nvSpPr>
      <xdr:spPr>
        <a:xfrm>
          <a:off x="1514475" y="4591050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23</xdr:row>
      <xdr:rowOff>180975</xdr:rowOff>
    </xdr:from>
    <xdr:ext cx="457200" cy="264560"/>
    <xdr:sp macro="" textlink="">
      <xdr:nvSpPr>
        <xdr:cNvPr id="11" name="TextBox 10">
          <a:hlinkClick xmlns:r="http://schemas.openxmlformats.org/officeDocument/2006/relationships" r:id="rId9" tooltip="Mutual Fund tab"/>
        </xdr:cNvPr>
        <xdr:cNvSpPr txBox="1"/>
      </xdr:nvSpPr>
      <xdr:spPr>
        <a:xfrm>
          <a:off x="2028825" y="4619625"/>
          <a:ext cx="457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19050</xdr:colOff>
      <xdr:row>23</xdr:row>
      <xdr:rowOff>161925</xdr:rowOff>
    </xdr:from>
    <xdr:ext cx="295275" cy="264560"/>
    <xdr:sp macro="" textlink="">
      <xdr:nvSpPr>
        <xdr:cNvPr id="12" name="TextBox 11">
          <a:hlinkClick xmlns:r="http://schemas.openxmlformats.org/officeDocument/2006/relationships" r:id="rId10" tooltip="FX tab"/>
        </xdr:cNvPr>
        <xdr:cNvSpPr txBox="1"/>
      </xdr:nvSpPr>
      <xdr:spPr>
        <a:xfrm>
          <a:off x="2476500" y="4600575"/>
          <a:ext cx="2952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47625</xdr:colOff>
      <xdr:row>23</xdr:row>
      <xdr:rowOff>161925</xdr:rowOff>
    </xdr:from>
    <xdr:ext cx="552450" cy="264560"/>
    <xdr:sp macro="" textlink="">
      <xdr:nvSpPr>
        <xdr:cNvPr id="13" name="TextBox 12">
          <a:hlinkClick xmlns:r="http://schemas.openxmlformats.org/officeDocument/2006/relationships" r:id="rId11" tooltip="Treasury tab"/>
        </xdr:cNvPr>
        <xdr:cNvSpPr txBox="1"/>
      </xdr:nvSpPr>
      <xdr:spPr>
        <a:xfrm>
          <a:off x="2800350" y="4600575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9525</xdr:colOff>
      <xdr:row>21</xdr:row>
      <xdr:rowOff>76200</xdr:rowOff>
    </xdr:from>
    <xdr:ext cx="3219450" cy="264560"/>
    <xdr:sp macro="" textlink="">
      <xdr:nvSpPr>
        <xdr:cNvPr id="14" name="TextBox 13">
          <a:hlinkClick xmlns:r="http://schemas.openxmlformats.org/officeDocument/2006/relationships" r:id="rId12" tooltip="Formula tab"/>
        </xdr:cNvPr>
        <xdr:cNvSpPr txBox="1"/>
      </xdr:nvSpPr>
      <xdr:spPr>
        <a:xfrm>
          <a:off x="7410450" y="4133850"/>
          <a:ext cx="3219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161925</xdr:colOff>
      <xdr:row>22</xdr:row>
      <xdr:rowOff>66675</xdr:rowOff>
    </xdr:from>
    <xdr:ext cx="3295650" cy="264560"/>
    <xdr:sp macro="" textlink="">
      <xdr:nvSpPr>
        <xdr:cNvPr id="15" name="TextBox 14">
          <a:hlinkClick xmlns:r="http://schemas.openxmlformats.org/officeDocument/2006/relationships" r:id="rId13" tooltip="FutureSource RTD Help File"/>
        </xdr:cNvPr>
        <xdr:cNvSpPr txBox="1"/>
      </xdr:nvSpPr>
      <xdr:spPr>
        <a:xfrm>
          <a:off x="7381875" y="4429125"/>
          <a:ext cx="3295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15</xdr:col>
      <xdr:colOff>19050</xdr:colOff>
      <xdr:row>12</xdr:row>
      <xdr:rowOff>38100</xdr:rowOff>
    </xdr:from>
    <xdr:to>
      <xdr:col>20</xdr:col>
      <xdr:colOff>247650</xdr:colOff>
      <xdr:row>20</xdr:row>
      <xdr:rowOff>47625</xdr:rowOff>
    </xdr:to>
    <xdr:pic>
      <xdr:nvPicPr>
        <xdr:cNvPr id="1025" name="Picture 1" descr="C:\Users\JCN\AppData\Local\Temp\SNAGHTML2921b909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239000" y="2324100"/>
          <a:ext cx="3629025" cy="15811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0</xdr:row>
      <xdr:rowOff>161925</xdr:rowOff>
    </xdr:from>
    <xdr:to>
      <xdr:col>17</xdr:col>
      <xdr:colOff>18039</xdr:colOff>
      <xdr:row>0</xdr:row>
      <xdr:rowOff>162004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57175"/>
          <a:ext cx="8095239" cy="6285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9</xdr:col>
      <xdr:colOff>247650</xdr:colOff>
      <xdr:row>9</xdr:row>
      <xdr:rowOff>228601</xdr:rowOff>
    </xdr:to>
    <xdr:cxnSp macro="">
      <xdr:nvCxnSpPr>
        <xdr:cNvPr id="9" name="Straight Arrow Connector 8"/>
        <xdr:cNvCxnSpPr/>
      </xdr:nvCxnSpPr>
      <xdr:spPr>
        <a:xfrm flipV="1">
          <a:off x="3467100" y="2305050"/>
          <a:ext cx="990600" cy="27622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7</xdr:row>
      <xdr:rowOff>228601</xdr:rowOff>
    </xdr:from>
    <xdr:to>
      <xdr:col>11</xdr:col>
      <xdr:colOff>628650</xdr:colOff>
      <xdr:row>7</xdr:row>
      <xdr:rowOff>457201</xdr:rowOff>
    </xdr:to>
    <xdr:sp macro="" textlink="">
      <xdr:nvSpPr>
        <xdr:cNvPr id="10" name="Oval 9"/>
        <xdr:cNvSpPr/>
      </xdr:nvSpPr>
      <xdr:spPr>
        <a:xfrm>
          <a:off x="5210175" y="1933576"/>
          <a:ext cx="228600" cy="228600"/>
        </a:xfrm>
        <a:prstGeom prst="ellipse">
          <a:avLst/>
        </a:prstGeom>
        <a:solidFill>
          <a:schemeClr val="accent5">
            <a:lumMod val="60000"/>
            <a:lumOff val="40000"/>
            <a:alpha val="25000"/>
          </a:schemeClr>
        </a:solidFill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85725</xdr:colOff>
      <xdr:row>8</xdr:row>
      <xdr:rowOff>85725</xdr:rowOff>
    </xdr:from>
    <xdr:to>
      <xdr:col>11</xdr:col>
      <xdr:colOff>333375</xdr:colOff>
      <xdr:row>13</xdr:row>
      <xdr:rowOff>1</xdr:rowOff>
    </xdr:to>
    <xdr:cxnSp macro="">
      <xdr:nvCxnSpPr>
        <xdr:cNvPr id="11" name="Straight Arrow Connector 10"/>
        <xdr:cNvCxnSpPr/>
      </xdr:nvCxnSpPr>
      <xdr:spPr>
        <a:xfrm flipV="1">
          <a:off x="3486150" y="2314575"/>
          <a:ext cx="1657350" cy="85725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8</xdr:row>
      <xdr:rowOff>57150</xdr:rowOff>
    </xdr:from>
    <xdr:to>
      <xdr:col>13</xdr:col>
      <xdr:colOff>219075</xdr:colOff>
      <xdr:row>15</xdr:row>
      <xdr:rowOff>123825</xdr:rowOff>
    </xdr:to>
    <xdr:cxnSp macro="">
      <xdr:nvCxnSpPr>
        <xdr:cNvPr id="15" name="Straight Arrow Connector 14"/>
        <xdr:cNvCxnSpPr/>
      </xdr:nvCxnSpPr>
      <xdr:spPr>
        <a:xfrm flipV="1">
          <a:off x="5114925" y="2286000"/>
          <a:ext cx="676275" cy="13811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8</xdr:row>
      <xdr:rowOff>38100</xdr:rowOff>
    </xdr:from>
    <xdr:to>
      <xdr:col>14</xdr:col>
      <xdr:colOff>161925</xdr:colOff>
      <xdr:row>23</xdr:row>
      <xdr:rowOff>57150</xdr:rowOff>
    </xdr:to>
    <xdr:cxnSp macro="">
      <xdr:nvCxnSpPr>
        <xdr:cNvPr id="26" name="Straight Arrow Connector 25"/>
        <xdr:cNvCxnSpPr/>
      </xdr:nvCxnSpPr>
      <xdr:spPr>
        <a:xfrm flipV="1">
          <a:off x="5543550" y="2266950"/>
          <a:ext cx="1323975" cy="28289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0</xdr:colOff>
      <xdr:row>2</xdr:row>
      <xdr:rowOff>1058</xdr:rowOff>
    </xdr:from>
    <xdr:to>
      <xdr:col>17</xdr:col>
      <xdr:colOff>8514</xdr:colOff>
      <xdr:row>2</xdr:row>
      <xdr:rowOff>628571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47650"/>
          <a:ext cx="8095239" cy="6285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657225</xdr:colOff>
      <xdr:row>2</xdr:row>
      <xdr:rowOff>161925</xdr:rowOff>
    </xdr:from>
    <xdr:to>
      <xdr:col>22</xdr:col>
      <xdr:colOff>1905</xdr:colOff>
      <xdr:row>2</xdr:row>
      <xdr:rowOff>459105</xdr:rowOff>
    </xdr:to>
    <xdr:pic>
      <xdr:nvPicPr>
        <xdr:cNvPr id="12" name="Picture 11" descr="FutureSourc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15425" y="409575"/>
          <a:ext cx="2240280" cy="297180"/>
        </a:xfrm>
        <a:prstGeom prst="rect">
          <a:avLst/>
        </a:prstGeom>
      </xdr:spPr>
    </xdr:pic>
    <xdr:clientData/>
  </xdr:twoCellAnchor>
  <xdr:oneCellAnchor>
    <xdr:from>
      <xdr:col>14</xdr:col>
      <xdr:colOff>361950</xdr:colOff>
      <xdr:row>9</xdr:row>
      <xdr:rowOff>9525</xdr:rowOff>
    </xdr:from>
    <xdr:ext cx="3295650" cy="264560"/>
    <xdr:sp macro="" textlink="">
      <xdr:nvSpPr>
        <xdr:cNvPr id="13" name="TextBox 12">
          <a:hlinkClick xmlns:r="http://schemas.openxmlformats.org/officeDocument/2006/relationships" r:id="rId3" tooltip="FutureSource RTD Help File"/>
        </xdr:cNvPr>
        <xdr:cNvSpPr txBox="1"/>
      </xdr:nvSpPr>
      <xdr:spPr>
        <a:xfrm>
          <a:off x="6962775" y="2409825"/>
          <a:ext cx="3295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0</xdr:row>
      <xdr:rowOff>161925</xdr:rowOff>
    </xdr:from>
    <xdr:to>
      <xdr:col>17</xdr:col>
      <xdr:colOff>18039</xdr:colOff>
      <xdr:row>0</xdr:row>
      <xdr:rowOff>162004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61925"/>
          <a:ext cx="8095239" cy="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11</xdr:col>
      <xdr:colOff>304800</xdr:colOff>
      <xdr:row>8</xdr:row>
      <xdr:rowOff>57150</xdr:rowOff>
    </xdr:from>
    <xdr:to>
      <xdr:col>13</xdr:col>
      <xdr:colOff>219075</xdr:colOff>
      <xdr:row>15</xdr:row>
      <xdr:rowOff>123825</xdr:rowOff>
    </xdr:to>
    <xdr:cxnSp macro="">
      <xdr:nvCxnSpPr>
        <xdr:cNvPr id="7" name="Straight Arrow Connector 6"/>
        <xdr:cNvCxnSpPr/>
      </xdr:nvCxnSpPr>
      <xdr:spPr>
        <a:xfrm flipV="1">
          <a:off x="5114925" y="2266950"/>
          <a:ext cx="676275" cy="12192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8</xdr:row>
      <xdr:rowOff>38100</xdr:rowOff>
    </xdr:from>
    <xdr:to>
      <xdr:col>14</xdr:col>
      <xdr:colOff>161925</xdr:colOff>
      <xdr:row>23</xdr:row>
      <xdr:rowOff>57150</xdr:rowOff>
    </xdr:to>
    <xdr:cxnSp macro="">
      <xdr:nvCxnSpPr>
        <xdr:cNvPr id="8" name="Straight Arrow Connector 7"/>
        <xdr:cNvCxnSpPr/>
      </xdr:nvCxnSpPr>
      <xdr:spPr>
        <a:xfrm flipV="1">
          <a:off x="5543550" y="2247900"/>
          <a:ext cx="1219200" cy="25431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0</xdr:colOff>
      <xdr:row>2</xdr:row>
      <xdr:rowOff>0</xdr:rowOff>
    </xdr:from>
    <xdr:to>
      <xdr:col>17</xdr:col>
      <xdr:colOff>8514</xdr:colOff>
      <xdr:row>2</xdr:row>
      <xdr:rowOff>628571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47650"/>
          <a:ext cx="8095239" cy="6285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219075</xdr:colOff>
      <xdr:row>9</xdr:row>
      <xdr:rowOff>228600</xdr:rowOff>
    </xdr:from>
    <xdr:to>
      <xdr:col>8</xdr:col>
      <xdr:colOff>38100</xdr:colOff>
      <xdr:row>13</xdr:row>
      <xdr:rowOff>228600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0150" y="2628900"/>
          <a:ext cx="2238375" cy="657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657225</xdr:colOff>
      <xdr:row>2</xdr:row>
      <xdr:rowOff>161925</xdr:rowOff>
    </xdr:from>
    <xdr:to>
      <xdr:col>22</xdr:col>
      <xdr:colOff>1905</xdr:colOff>
      <xdr:row>2</xdr:row>
      <xdr:rowOff>459105</xdr:rowOff>
    </xdr:to>
    <xdr:pic>
      <xdr:nvPicPr>
        <xdr:cNvPr id="10" name="Picture 9" descr="FutureSourc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15425" y="409575"/>
          <a:ext cx="2240280" cy="297180"/>
        </a:xfrm>
        <a:prstGeom prst="rect">
          <a:avLst/>
        </a:prstGeom>
      </xdr:spPr>
    </xdr:pic>
    <xdr:clientData/>
  </xdr:twoCellAnchor>
  <xdr:oneCellAnchor>
    <xdr:from>
      <xdr:col>14</xdr:col>
      <xdr:colOff>371475</xdr:colOff>
      <xdr:row>9</xdr:row>
      <xdr:rowOff>47625</xdr:rowOff>
    </xdr:from>
    <xdr:ext cx="3295650" cy="264560"/>
    <xdr:sp macro="" textlink="">
      <xdr:nvSpPr>
        <xdr:cNvPr id="11" name="TextBox 10">
          <a:hlinkClick xmlns:r="http://schemas.openxmlformats.org/officeDocument/2006/relationships" r:id="rId4" tooltip="FutureSource RTD Help File"/>
        </xdr:cNvPr>
        <xdr:cNvSpPr txBox="1"/>
      </xdr:nvSpPr>
      <xdr:spPr>
        <a:xfrm>
          <a:off x="6972300" y="2447925"/>
          <a:ext cx="3295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2</xdr:row>
      <xdr:rowOff>9525</xdr:rowOff>
    </xdr:from>
    <xdr:to>
      <xdr:col>15</xdr:col>
      <xdr:colOff>399039</xdr:colOff>
      <xdr:row>2</xdr:row>
      <xdr:rowOff>638096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57175"/>
          <a:ext cx="8095239" cy="6285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1038225</xdr:colOff>
      <xdr:row>2</xdr:row>
      <xdr:rowOff>161925</xdr:rowOff>
    </xdr:from>
    <xdr:to>
      <xdr:col>18</xdr:col>
      <xdr:colOff>725805</xdr:colOff>
      <xdr:row>2</xdr:row>
      <xdr:rowOff>459105</xdr:rowOff>
    </xdr:to>
    <xdr:pic>
      <xdr:nvPicPr>
        <xdr:cNvPr id="4" name="Picture 3" descr="FutureSourc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15425" y="409575"/>
          <a:ext cx="2240280" cy="2971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2</xdr:row>
      <xdr:rowOff>9525</xdr:rowOff>
    </xdr:from>
    <xdr:to>
      <xdr:col>15</xdr:col>
      <xdr:colOff>294264</xdr:colOff>
      <xdr:row>2</xdr:row>
      <xdr:rowOff>638096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57175"/>
          <a:ext cx="8095239" cy="6285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1038225</xdr:colOff>
      <xdr:row>2</xdr:row>
      <xdr:rowOff>161925</xdr:rowOff>
    </xdr:from>
    <xdr:to>
      <xdr:col>18</xdr:col>
      <xdr:colOff>725805</xdr:colOff>
      <xdr:row>2</xdr:row>
      <xdr:rowOff>459105</xdr:rowOff>
    </xdr:to>
    <xdr:pic>
      <xdr:nvPicPr>
        <xdr:cNvPr id="4" name="Picture 3" descr="FutureSourc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15425" y="409575"/>
          <a:ext cx="2240280" cy="2971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2</xdr:row>
      <xdr:rowOff>9525</xdr:rowOff>
    </xdr:from>
    <xdr:to>
      <xdr:col>15</xdr:col>
      <xdr:colOff>294264</xdr:colOff>
      <xdr:row>2</xdr:row>
      <xdr:rowOff>638096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57175"/>
          <a:ext cx="8095239" cy="6285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1038225</xdr:colOff>
      <xdr:row>2</xdr:row>
      <xdr:rowOff>161925</xdr:rowOff>
    </xdr:from>
    <xdr:to>
      <xdr:col>18</xdr:col>
      <xdr:colOff>725805</xdr:colOff>
      <xdr:row>2</xdr:row>
      <xdr:rowOff>459105</xdr:rowOff>
    </xdr:to>
    <xdr:pic>
      <xdr:nvPicPr>
        <xdr:cNvPr id="4" name="Picture 3" descr="FutureSourc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15425" y="409575"/>
          <a:ext cx="2240280" cy="2971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2</xdr:row>
      <xdr:rowOff>9525</xdr:rowOff>
    </xdr:from>
    <xdr:to>
      <xdr:col>15</xdr:col>
      <xdr:colOff>294264</xdr:colOff>
      <xdr:row>2</xdr:row>
      <xdr:rowOff>638096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57175"/>
          <a:ext cx="8095239" cy="6285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1038225</xdr:colOff>
      <xdr:row>2</xdr:row>
      <xdr:rowOff>161925</xdr:rowOff>
    </xdr:from>
    <xdr:to>
      <xdr:col>18</xdr:col>
      <xdr:colOff>725805</xdr:colOff>
      <xdr:row>2</xdr:row>
      <xdr:rowOff>459105</xdr:rowOff>
    </xdr:to>
    <xdr:pic>
      <xdr:nvPicPr>
        <xdr:cNvPr id="4" name="Picture 3" descr="FutureSourc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15425" y="409575"/>
          <a:ext cx="2240280" cy="2971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2</xdr:row>
      <xdr:rowOff>9525</xdr:rowOff>
    </xdr:from>
    <xdr:to>
      <xdr:col>15</xdr:col>
      <xdr:colOff>294264</xdr:colOff>
      <xdr:row>2</xdr:row>
      <xdr:rowOff>638096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57175"/>
          <a:ext cx="8095239" cy="6285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1038225</xdr:colOff>
      <xdr:row>2</xdr:row>
      <xdr:rowOff>161925</xdr:rowOff>
    </xdr:from>
    <xdr:to>
      <xdr:col>18</xdr:col>
      <xdr:colOff>725805</xdr:colOff>
      <xdr:row>2</xdr:row>
      <xdr:rowOff>459105</xdr:rowOff>
    </xdr:to>
    <xdr:pic>
      <xdr:nvPicPr>
        <xdr:cNvPr id="4" name="Picture 3" descr="FutureSourc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15425" y="409575"/>
          <a:ext cx="2240280" cy="2971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2</xdr:row>
      <xdr:rowOff>9525</xdr:rowOff>
    </xdr:from>
    <xdr:to>
      <xdr:col>15</xdr:col>
      <xdr:colOff>294264</xdr:colOff>
      <xdr:row>2</xdr:row>
      <xdr:rowOff>638096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57175"/>
          <a:ext cx="8095239" cy="6285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1038225</xdr:colOff>
      <xdr:row>2</xdr:row>
      <xdr:rowOff>161925</xdr:rowOff>
    </xdr:from>
    <xdr:to>
      <xdr:col>18</xdr:col>
      <xdr:colOff>725805</xdr:colOff>
      <xdr:row>2</xdr:row>
      <xdr:rowOff>459105</xdr:rowOff>
    </xdr:to>
    <xdr:pic>
      <xdr:nvPicPr>
        <xdr:cNvPr id="4" name="Picture 3" descr="FutureSourc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15425" y="409575"/>
          <a:ext cx="2240280" cy="297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wnload.esignal.com/products/rtd/help/RTD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download.esignal.com/products/rtd/help/RTD.htm" TargetMode="External"/><Relationship Id="rId1" Type="http://schemas.openxmlformats.org/officeDocument/2006/relationships/hyperlink" Target="http://download.esignal.com/products/rtd/help/RTD.ht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download.esignal.com/products/rtd/help/RTD.htm" TargetMode="External"/><Relationship Id="rId1" Type="http://schemas.openxmlformats.org/officeDocument/2006/relationships/hyperlink" Target="http://download.esignal.com/products/rtd/help/RTD.htm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512698"/>
  </sheetPr>
  <dimension ref="A1:Y35"/>
  <sheetViews>
    <sheetView showGridLines="0" showRowColHeaders="0" tabSelected="1" zoomScaleNormal="100" workbookViewId="0">
      <pane ySplit="3" topLeftCell="A4" activePane="bottomLeft" state="frozen"/>
      <selection pane="bottomLeft" activeCell="U28" sqref="U28"/>
    </sheetView>
  </sheetViews>
  <sheetFormatPr defaultColWidth="0" defaultRowHeight="15" customHeight="1" zeroHeight="1"/>
  <cols>
    <col min="1" max="1" width="2.85546875" style="11" customWidth="1"/>
    <col min="2" max="2" width="2.7109375" style="2" customWidth="1"/>
    <col min="3" max="3" width="9.140625" style="2" customWidth="1"/>
    <col min="4" max="4" width="8.140625" style="2" customWidth="1"/>
    <col min="5" max="5" width="7.5703125" style="2" customWidth="1"/>
    <col min="6" max="6" width="6.42578125" style="2" customWidth="1"/>
    <col min="7" max="7" width="4.42578125" style="2" customWidth="1"/>
    <col min="8" max="8" width="9.7109375" style="2" customWidth="1"/>
    <col min="9" max="9" width="12" style="2" customWidth="1"/>
    <col min="10" max="10" width="3.85546875" style="2" customWidth="1"/>
    <col min="11" max="11" width="5.140625" style="2" customWidth="1"/>
    <col min="12" max="12" width="9.7109375" style="2" customWidth="1"/>
    <col min="13" max="13" width="1.7109375" style="2" customWidth="1"/>
    <col min="14" max="14" width="17" style="2" customWidth="1"/>
    <col min="15" max="15" width="7.85546875" style="2" customWidth="1"/>
    <col min="16" max="16" width="2.7109375" style="2" customWidth="1"/>
    <col min="17" max="17" width="10" style="2" customWidth="1"/>
    <col min="18" max="18" width="17.5703125" style="2" customWidth="1"/>
    <col min="19" max="19" width="1.7109375" style="2" customWidth="1"/>
    <col min="20" max="20" width="19" style="2" customWidth="1"/>
    <col min="21" max="21" width="11" style="2" customWidth="1"/>
    <col min="22" max="22" width="2.7109375" style="2" customWidth="1"/>
    <col min="23" max="23" width="2.7109375" style="11" customWidth="1"/>
    <col min="24" max="24" width="9.140625" style="11" hidden="1" customWidth="1"/>
    <col min="25" max="25" width="15" style="11" hidden="1" customWidth="1"/>
    <col min="26" max="16384" width="9.140625" style="11" hidden="1"/>
  </cols>
  <sheetData>
    <row r="1" spans="1:2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5.0999999999999996" customHeight="1">
      <c r="A2" s="18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18"/>
    </row>
    <row r="3" spans="1:23" ht="54.95" customHeight="1">
      <c r="A3" s="18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20"/>
      <c r="U3" s="120"/>
      <c r="V3" s="57"/>
      <c r="W3" s="18"/>
    </row>
    <row r="4" spans="1:23" ht="5.0999999999999996" customHeight="1">
      <c r="A4" s="1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8"/>
    </row>
    <row r="5" spans="1:23" ht="24" customHeight="1">
      <c r="A5" s="18"/>
      <c r="B5" s="14"/>
      <c r="C5" s="15" t="s">
        <v>97</v>
      </c>
      <c r="D5" s="16"/>
      <c r="E5" s="16"/>
      <c r="F5" s="16"/>
      <c r="G5" s="16"/>
      <c r="H5" s="16"/>
      <c r="I5" s="16"/>
      <c r="J5" s="16"/>
      <c r="K5" s="16"/>
      <c r="L5" s="16"/>
      <c r="M5" s="14"/>
      <c r="N5" s="16"/>
      <c r="O5" s="16"/>
      <c r="P5" s="16"/>
      <c r="Q5" s="16"/>
      <c r="R5" s="16"/>
      <c r="S5" s="14"/>
      <c r="T5" s="14"/>
      <c r="U5" s="14"/>
      <c r="V5" s="14"/>
      <c r="W5" s="18"/>
    </row>
    <row r="6" spans="1:23" ht="5.0999999999999996" customHeight="1">
      <c r="A6" s="1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8"/>
    </row>
    <row r="7" spans="1:23" ht="15.75" thickBot="1">
      <c r="A7" s="18"/>
      <c r="B7" s="1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63" t="s">
        <v>39</v>
      </c>
      <c r="W7" s="18"/>
    </row>
    <row r="8" spans="1:23" ht="3" customHeight="1" thickTop="1">
      <c r="A8" s="18"/>
      <c r="B8" s="14"/>
      <c r="C8" s="20"/>
      <c r="D8" s="20"/>
      <c r="E8" s="20"/>
      <c r="F8" s="20"/>
      <c r="G8" s="20"/>
      <c r="H8" s="20"/>
      <c r="I8" s="20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  <c r="V8" s="63"/>
      <c r="W8" s="18"/>
    </row>
    <row r="9" spans="1:23" ht="18" customHeight="1">
      <c r="A9" s="18"/>
      <c r="B9" s="14"/>
      <c r="C9" s="17" t="s">
        <v>58</v>
      </c>
      <c r="D9" s="20"/>
      <c r="E9" s="20"/>
      <c r="F9" s="20"/>
      <c r="G9" s="20"/>
      <c r="H9" s="20"/>
      <c r="I9" s="20"/>
      <c r="J9" s="28"/>
      <c r="K9" s="21" t="s">
        <v>65</v>
      </c>
      <c r="L9" s="21"/>
      <c r="M9" s="21"/>
      <c r="N9" s="21"/>
      <c r="O9" s="21"/>
      <c r="P9" s="21"/>
      <c r="Q9" s="21"/>
      <c r="R9" s="21"/>
      <c r="S9" s="21"/>
      <c r="T9" s="21"/>
      <c r="U9" s="29"/>
      <c r="V9" s="14"/>
      <c r="W9" s="18"/>
    </row>
    <row r="10" spans="1:23" ht="5.0999999999999996" customHeight="1">
      <c r="A10" s="18"/>
      <c r="B10" s="14"/>
      <c r="C10" s="20"/>
      <c r="D10" s="20"/>
      <c r="E10" s="20"/>
      <c r="F10" s="20"/>
      <c r="G10" s="20"/>
      <c r="H10" s="20"/>
      <c r="I10" s="20"/>
      <c r="J10" s="28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9"/>
      <c r="V10" s="14"/>
      <c r="W10" s="18"/>
    </row>
    <row r="11" spans="1:23" ht="15.75">
      <c r="A11" s="18"/>
      <c r="B11" s="14"/>
      <c r="C11" s="22" t="s">
        <v>59</v>
      </c>
      <c r="D11" s="20"/>
      <c r="E11" s="20"/>
      <c r="F11" s="20"/>
      <c r="G11" s="20"/>
      <c r="H11" s="20"/>
      <c r="I11" s="20"/>
      <c r="J11" s="28"/>
      <c r="K11" s="21" t="s">
        <v>96</v>
      </c>
      <c r="L11" s="21"/>
      <c r="M11" s="21"/>
      <c r="N11" s="21"/>
      <c r="O11" s="21"/>
      <c r="P11" s="21"/>
      <c r="Q11" s="21"/>
      <c r="R11" s="21"/>
      <c r="S11" s="21"/>
      <c r="T11" s="21"/>
      <c r="U11" s="29"/>
      <c r="V11" s="14"/>
      <c r="W11" s="18"/>
    </row>
    <row r="12" spans="1:23" ht="15.75">
      <c r="A12" s="18"/>
      <c r="B12" s="14"/>
      <c r="C12" s="22" t="s">
        <v>60</v>
      </c>
      <c r="D12" s="20"/>
      <c r="E12" s="20"/>
      <c r="F12" s="20"/>
      <c r="G12" s="20"/>
      <c r="H12" s="20"/>
      <c r="I12" s="20"/>
      <c r="J12" s="28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9"/>
      <c r="V12" s="14"/>
      <c r="W12" s="18"/>
    </row>
    <row r="13" spans="1:23" ht="15.75">
      <c r="A13" s="18"/>
      <c r="B13" s="14"/>
      <c r="C13" s="22" t="s">
        <v>64</v>
      </c>
      <c r="D13" s="20"/>
      <c r="E13" s="20"/>
      <c r="F13" s="20"/>
      <c r="G13" s="20"/>
      <c r="H13" s="20"/>
      <c r="I13" s="20"/>
      <c r="J13" s="28"/>
      <c r="K13" s="21"/>
      <c r="L13" s="21"/>
      <c r="M13" s="21"/>
      <c r="N13" s="21"/>
      <c r="O13" s="21"/>
      <c r="P13" s="21"/>
      <c r="Q13" s="21"/>
      <c r="R13"/>
      <c r="S13" s="21"/>
      <c r="T13" s="21"/>
      <c r="U13" s="29"/>
      <c r="V13" s="14"/>
      <c r="W13" s="18"/>
    </row>
    <row r="14" spans="1:23" ht="15.75">
      <c r="A14" s="18"/>
      <c r="B14" s="14"/>
      <c r="C14" s="22" t="s">
        <v>61</v>
      </c>
      <c r="D14" s="20"/>
      <c r="E14" s="20"/>
      <c r="F14" s="20"/>
      <c r="G14" s="20"/>
      <c r="H14" s="20"/>
      <c r="I14" s="20"/>
      <c r="J14" s="28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9"/>
      <c r="V14" s="14"/>
      <c r="W14" s="18"/>
    </row>
    <row r="15" spans="1:23" ht="15.75">
      <c r="A15" s="18"/>
      <c r="B15" s="14"/>
      <c r="C15" s="22" t="s">
        <v>62</v>
      </c>
      <c r="D15" s="20"/>
      <c r="E15" s="20"/>
      <c r="F15" s="20"/>
      <c r="G15" s="20"/>
      <c r="H15" s="20"/>
      <c r="I15" s="20"/>
      <c r="J15" s="28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9"/>
      <c r="V15" s="14"/>
      <c r="W15" s="18"/>
    </row>
    <row r="16" spans="1:23" ht="24.75" customHeight="1">
      <c r="A16" s="18"/>
      <c r="B16" s="14"/>
      <c r="C16" s="20"/>
      <c r="D16" s="20"/>
      <c r="E16" s="20"/>
      <c r="F16" s="20"/>
      <c r="G16" s="20"/>
      <c r="H16" s="20"/>
      <c r="I16" s="20"/>
      <c r="J16" s="28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9"/>
      <c r="V16" s="14"/>
      <c r="W16" s="18"/>
    </row>
    <row r="17" spans="1:23" ht="15.75">
      <c r="A17" s="18"/>
      <c r="B17" s="14"/>
      <c r="C17" s="17" t="s">
        <v>98</v>
      </c>
      <c r="D17" s="20"/>
      <c r="E17" s="20"/>
      <c r="F17" s="20"/>
      <c r="G17" s="20"/>
      <c r="H17" s="20"/>
      <c r="I17" s="20"/>
      <c r="J17" s="28"/>
      <c r="K17" s="21"/>
      <c r="L17" s="23" t="s">
        <v>66</v>
      </c>
      <c r="M17" s="21"/>
      <c r="N17" s="21"/>
      <c r="O17" s="21"/>
      <c r="P17" s="21"/>
      <c r="Q17" s="21"/>
      <c r="R17" s="21"/>
      <c r="S17" s="21"/>
      <c r="T17" s="21"/>
      <c r="U17" s="29"/>
      <c r="V17" s="14"/>
      <c r="W17" s="18"/>
    </row>
    <row r="18" spans="1:23" ht="5.0999999999999996" customHeight="1">
      <c r="A18" s="18"/>
      <c r="B18" s="14"/>
      <c r="C18" s="20"/>
      <c r="D18" s="20"/>
      <c r="E18" s="20"/>
      <c r="F18" s="20"/>
      <c r="G18" s="20"/>
      <c r="H18" s="20"/>
      <c r="I18" s="20"/>
      <c r="J18" s="28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9"/>
      <c r="V18" s="14"/>
      <c r="W18" s="18"/>
    </row>
    <row r="19" spans="1:23" ht="15.75">
      <c r="A19" s="18"/>
      <c r="B19" s="14"/>
      <c r="C19" s="22" t="s">
        <v>63</v>
      </c>
      <c r="D19" s="20"/>
      <c r="E19" s="20"/>
      <c r="F19" s="20"/>
      <c r="G19" s="20"/>
      <c r="H19" s="20"/>
      <c r="I19" s="20"/>
      <c r="J19" s="28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9"/>
      <c r="V19" s="14"/>
      <c r="W19" s="18"/>
    </row>
    <row r="20" spans="1:23" ht="15.75">
      <c r="A20" s="18"/>
      <c r="B20" s="14"/>
      <c r="C20" s="22" t="s">
        <v>107</v>
      </c>
      <c r="D20" s="20"/>
      <c r="E20" s="20"/>
      <c r="F20" s="20"/>
      <c r="G20" s="20"/>
      <c r="H20" s="20"/>
      <c r="I20" s="20"/>
      <c r="J20" s="28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9"/>
      <c r="V20" s="14"/>
      <c r="W20" s="18"/>
    </row>
    <row r="21" spans="1:23" ht="15.75">
      <c r="A21" s="18"/>
      <c r="B21" s="14"/>
      <c r="C21" s="22" t="s">
        <v>108</v>
      </c>
      <c r="D21" s="20"/>
      <c r="E21" s="20"/>
      <c r="F21" s="20"/>
      <c r="G21" s="20"/>
      <c r="H21" s="20"/>
      <c r="I21" s="20"/>
      <c r="J21" s="28"/>
      <c r="K21" s="21"/>
      <c r="L21" s="21"/>
      <c r="M21" s="21"/>
      <c r="N21" s="21"/>
      <c r="O21" s="21"/>
      <c r="P21" s="23" t="s">
        <v>95</v>
      </c>
      <c r="Q21" s="21"/>
      <c r="R21" s="21"/>
      <c r="S21" s="21"/>
      <c r="T21" s="21"/>
      <c r="U21" s="29"/>
      <c r="V21" s="14"/>
      <c r="W21" s="18"/>
    </row>
    <row r="22" spans="1:23" ht="24" customHeight="1" thickBot="1">
      <c r="A22" s="18"/>
      <c r="B22" s="14"/>
      <c r="C22" s="22"/>
      <c r="D22" s="20"/>
      <c r="E22" s="20"/>
      <c r="F22" s="20"/>
      <c r="G22" s="20"/>
      <c r="H22" s="20"/>
      <c r="I22" s="20"/>
      <c r="J22" s="28"/>
      <c r="K22" s="21"/>
      <c r="L22" s="21"/>
      <c r="M22" s="21"/>
      <c r="N22" s="21"/>
      <c r="O22" s="21"/>
      <c r="P22" s="21"/>
      <c r="Q22" s="124" t="s">
        <v>99</v>
      </c>
      <c r="R22" s="124"/>
      <c r="S22" s="124"/>
      <c r="T22" s="124"/>
      <c r="U22" s="29"/>
      <c r="V22" s="14"/>
      <c r="W22" s="18"/>
    </row>
    <row r="23" spans="1:23" ht="6" customHeight="1" thickTop="1">
      <c r="A23" s="18"/>
      <c r="B23" s="14"/>
      <c r="C23" s="25"/>
      <c r="D23" s="26"/>
      <c r="E23" s="26"/>
      <c r="F23" s="26"/>
      <c r="G23" s="26"/>
      <c r="H23" s="27"/>
      <c r="I23" s="20"/>
      <c r="J23" s="28"/>
      <c r="K23" s="21"/>
      <c r="L23" s="21"/>
      <c r="M23" s="21"/>
      <c r="N23" s="21"/>
      <c r="O23" s="21"/>
      <c r="P23" s="21"/>
      <c r="Q23" s="21"/>
      <c r="R23" s="24"/>
      <c r="S23" s="24"/>
      <c r="T23" s="24"/>
      <c r="U23" s="29"/>
      <c r="V23" s="14"/>
      <c r="W23" s="18"/>
    </row>
    <row r="24" spans="1:23">
      <c r="A24" s="18"/>
      <c r="B24" s="14"/>
      <c r="C24" s="121" t="s">
        <v>73</v>
      </c>
      <c r="D24" s="122"/>
      <c r="E24" s="122"/>
      <c r="F24" s="122"/>
      <c r="G24" s="122"/>
      <c r="H24" s="123"/>
      <c r="I24" s="20"/>
      <c r="J24" s="28"/>
      <c r="K24" s="21"/>
      <c r="L24" s="23" t="s">
        <v>67</v>
      </c>
      <c r="M24" s="21"/>
      <c r="N24" s="21"/>
      <c r="O24" s="21"/>
      <c r="P24" s="21"/>
      <c r="Q24" s="124" t="s">
        <v>74</v>
      </c>
      <c r="R24" s="124"/>
      <c r="S24" s="124"/>
      <c r="T24" s="124"/>
      <c r="U24" s="29"/>
      <c r="V24" s="14"/>
      <c r="W24" s="18"/>
    </row>
    <row r="25" spans="1:23">
      <c r="A25" s="18"/>
      <c r="B25" s="14"/>
      <c r="C25" s="61" t="s">
        <v>68</v>
      </c>
      <c r="D25" s="19" t="s">
        <v>69</v>
      </c>
      <c r="E25" s="19" t="s">
        <v>29</v>
      </c>
      <c r="F25" s="19" t="s">
        <v>70</v>
      </c>
      <c r="G25" s="19" t="s">
        <v>71</v>
      </c>
      <c r="H25" s="62" t="s">
        <v>72</v>
      </c>
      <c r="I25" s="20"/>
      <c r="J25" s="28"/>
      <c r="K25" s="21"/>
      <c r="L25" s="23"/>
      <c r="M25" s="21"/>
      <c r="N25" s="21"/>
      <c r="O25" s="21"/>
      <c r="P25" s="21"/>
      <c r="Q25" s="21"/>
      <c r="R25" s="21"/>
      <c r="S25" s="21"/>
      <c r="T25" s="21"/>
      <c r="U25" s="29"/>
      <c r="V25" s="14"/>
      <c r="W25" s="18"/>
    </row>
    <row r="26" spans="1:23" ht="9.75" customHeight="1" thickBot="1">
      <c r="A26" s="18"/>
      <c r="B26" s="14"/>
      <c r="C26" s="30"/>
      <c r="D26" s="31"/>
      <c r="E26" s="31"/>
      <c r="F26" s="31"/>
      <c r="G26" s="31"/>
      <c r="H26" s="32"/>
      <c r="I26" s="20"/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/>
      <c r="V26" s="14"/>
      <c r="W26" s="18"/>
    </row>
    <row r="27" spans="1:23" ht="19.5" customHeight="1" thickTop="1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8"/>
    </row>
    <row r="28" spans="1:23" ht="12" customHeight="1">
      <c r="A28" s="18"/>
      <c r="B28" s="64"/>
      <c r="C28" s="65" t="s">
        <v>100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119" t="s">
        <v>109</v>
      </c>
      <c r="V28" s="64"/>
      <c r="W28" s="18"/>
    </row>
    <row r="29" spans="1:2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idden="1"/>
    <row r="31" spans="1:23" hidden="1"/>
    <row r="32" spans="1:23" hidden="1"/>
    <row r="33" ht="15" hidden="1" customHeight="1"/>
    <row r="34" ht="15" hidden="1" customHeight="1"/>
    <row r="35" ht="15" hidden="1" customHeight="1"/>
  </sheetData>
  <sheetProtection sheet="1" objects="1" scenarios="1" selectLockedCells="1"/>
  <mergeCells count="4">
    <mergeCell ref="T3:U3"/>
    <mergeCell ref="C24:H24"/>
    <mergeCell ref="Q22:T22"/>
    <mergeCell ref="Q24:T24"/>
  </mergeCells>
  <dataValidations disablePrompts="1" count="1">
    <dataValidation type="custom" allowBlank="1" showInputMessage="1" showErrorMessage="1" sqref="F25">
      <formula1>"Fund"</formula1>
    </dataValidation>
  </dataValidations>
  <hyperlinks>
    <hyperlink ref="Q22" location="Formula!A1" display="         See the Formula tab for details on the ESRTD formula."/>
    <hyperlink ref="C25" location="Equity!A1" tooltip="Equity" display="Equity"/>
    <hyperlink ref="D25" location="Futures!A1" tooltip="Futures" display="Futures"/>
    <hyperlink ref="E25" location="'Futures Option'!A1" tooltip="Option" display="Option"/>
    <hyperlink ref="G25" location="FX!A1" tooltip="FX" display="FX"/>
    <hyperlink ref="H25" location="Treasury!A1" tooltip="Treasury" display="Treasury"/>
    <hyperlink ref="Q24" location="Formula!A1" display="         See the Formula tab for details on the ESRTD formula."/>
    <hyperlink ref="Q24:T24" r:id="rId1" display="See FutureSource RTD Help File for more information."/>
    <hyperlink ref="F25" location="'Mutual Fund'!A1" tooltip="Fund" display="Fund"/>
  </hyperlinks>
  <pageMargins left="0.7" right="0.7" top="0.75" bottom="0.75" header="0.3" footer="0.3"/>
  <pageSetup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512698"/>
  </sheetPr>
  <dimension ref="A1:AA37"/>
  <sheetViews>
    <sheetView showGridLines="0" showRowColHeaders="0" zoomScaleNormal="100" workbookViewId="0">
      <pane ySplit="3" topLeftCell="A4" activePane="bottomLeft" state="frozen"/>
      <selection activeCell="B1" sqref="B1"/>
      <selection pane="bottomLeft" activeCell="Q20" sqref="Q20:Q22"/>
    </sheetView>
  </sheetViews>
  <sheetFormatPr defaultColWidth="0" defaultRowHeight="0" customHeight="1" zeroHeight="1"/>
  <cols>
    <col min="1" max="1" width="2.85546875" style="2" customWidth="1"/>
    <col min="2" max="2" width="2.7109375" style="2" customWidth="1"/>
    <col min="3" max="3" width="9.140625" style="2" customWidth="1"/>
    <col min="4" max="4" width="8.140625" style="2" customWidth="1"/>
    <col min="5" max="5" width="7.5703125" style="2" customWidth="1"/>
    <col min="6" max="6" width="6.42578125" style="2" customWidth="1"/>
    <col min="7" max="7" width="4.42578125" style="2" customWidth="1"/>
    <col min="8" max="8" width="9.7109375" style="2" customWidth="1"/>
    <col min="9" max="9" width="12.140625" style="2" customWidth="1"/>
    <col min="10" max="10" width="3.85546875" style="2" customWidth="1"/>
    <col min="11" max="11" width="5.140625" style="2" customWidth="1"/>
    <col min="12" max="12" width="9.7109375" style="2" customWidth="1"/>
    <col min="13" max="13" width="1.7109375" style="2" customWidth="1"/>
    <col min="14" max="14" width="15.42578125" style="2" customWidth="1"/>
    <col min="15" max="15" width="7.85546875" style="2" customWidth="1"/>
    <col min="16" max="16" width="7.28515625" style="2" customWidth="1"/>
    <col min="17" max="18" width="12.7109375" style="2" customWidth="1"/>
    <col min="19" max="19" width="4" style="2" customWidth="1"/>
    <col min="20" max="20" width="15.7109375" style="2" customWidth="1"/>
    <col min="21" max="21" width="5.7109375" style="2" customWidth="1"/>
    <col min="22" max="22" width="5.28515625" style="2" customWidth="1"/>
    <col min="23" max="24" width="2.7109375" style="2" customWidth="1"/>
    <col min="25" max="26" width="9.140625" style="11" hidden="1" customWidth="1"/>
    <col min="27" max="27" width="15" style="11" hidden="1" customWidth="1"/>
    <col min="28" max="16384" width="9.140625" style="11" hidden="1"/>
  </cols>
  <sheetData>
    <row r="1" spans="1:24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5.0999999999999996" customHeight="1">
      <c r="A2" s="18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18"/>
    </row>
    <row r="3" spans="1:24" ht="54.95" customHeight="1">
      <c r="A3" s="18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120"/>
      <c r="T3" s="120"/>
      <c r="U3" s="120"/>
      <c r="V3" s="120"/>
      <c r="W3" s="57"/>
      <c r="X3" s="18"/>
    </row>
    <row r="4" spans="1:24" ht="5.0999999999999996" customHeight="1">
      <c r="A4" s="18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18"/>
    </row>
    <row r="5" spans="1:24" ht="24" customHeight="1">
      <c r="A5" s="18"/>
      <c r="B5" s="33"/>
      <c r="C5" s="34" t="s">
        <v>104</v>
      </c>
      <c r="D5" s="35"/>
      <c r="E5" s="35"/>
      <c r="F5" s="35"/>
      <c r="G5" s="35"/>
      <c r="H5" s="35"/>
      <c r="I5" s="35"/>
      <c r="J5" s="35"/>
      <c r="K5" s="35"/>
      <c r="L5" s="35"/>
      <c r="M5" s="33"/>
      <c r="N5" s="35"/>
      <c r="O5" s="35"/>
      <c r="P5" s="35"/>
      <c r="Q5" s="35"/>
      <c r="R5" s="35"/>
      <c r="S5" s="35"/>
      <c r="T5" s="33"/>
      <c r="U5" s="33"/>
      <c r="V5" s="33"/>
      <c r="W5" s="33"/>
      <c r="X5" s="18"/>
    </row>
    <row r="6" spans="1:24" ht="15">
      <c r="A6" s="18"/>
      <c r="B6" s="33"/>
      <c r="C6" s="33" t="s">
        <v>102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6" t="s">
        <v>39</v>
      </c>
      <c r="X6" s="18"/>
    </row>
    <row r="7" spans="1:24" ht="17.100000000000001" customHeight="1" thickBot="1">
      <c r="A7" s="18"/>
      <c r="B7" s="33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7"/>
      <c r="X7" s="18"/>
    </row>
    <row r="8" spans="1:24" ht="39.950000000000003" customHeight="1" thickBot="1">
      <c r="A8" s="18"/>
      <c r="B8" s="33"/>
      <c r="C8" s="38"/>
      <c r="D8" s="33"/>
      <c r="E8" s="33"/>
      <c r="F8" s="33"/>
      <c r="G8" s="33"/>
      <c r="H8" s="33"/>
      <c r="I8" s="133" t="s">
        <v>80</v>
      </c>
      <c r="J8" s="134"/>
      <c r="K8" s="134"/>
      <c r="L8" s="134"/>
      <c r="M8" s="134"/>
      <c r="N8" s="134"/>
      <c r="O8" s="134"/>
      <c r="P8" s="135"/>
      <c r="Q8" s="33"/>
      <c r="R8" s="33"/>
      <c r="S8" s="33"/>
      <c r="T8" s="33"/>
      <c r="U8" s="33"/>
      <c r="V8" s="33"/>
      <c r="W8" s="37"/>
      <c r="X8" s="18"/>
    </row>
    <row r="9" spans="1:24" ht="15" customHeight="1" thickBot="1">
      <c r="A9" s="18"/>
      <c r="B9" s="33"/>
      <c r="C9" s="39"/>
      <c r="D9" s="33"/>
      <c r="E9" s="33"/>
      <c r="F9" s="33"/>
      <c r="G9" s="33"/>
      <c r="H9" s="33"/>
      <c r="I9" s="40"/>
      <c r="J9" s="41"/>
      <c r="K9" s="41"/>
      <c r="L9" s="41"/>
      <c r="M9" s="41"/>
      <c r="N9" s="41"/>
      <c r="O9" s="41"/>
      <c r="P9" s="33"/>
      <c r="Q9" s="33"/>
      <c r="R9" s="33"/>
      <c r="S9" s="33"/>
      <c r="T9" s="33"/>
      <c r="U9" s="33"/>
      <c r="V9" s="33"/>
      <c r="W9" s="37"/>
      <c r="X9" s="18"/>
    </row>
    <row r="10" spans="1:24" ht="24.95" customHeight="1" thickTop="1">
      <c r="A10" s="18"/>
      <c r="B10" s="33"/>
      <c r="C10" s="136" t="s">
        <v>76</v>
      </c>
      <c r="D10" s="137"/>
      <c r="E10" s="137"/>
      <c r="F10" s="137"/>
      <c r="G10" s="137"/>
      <c r="H10" s="138"/>
      <c r="I10" s="33"/>
      <c r="J10" s="33"/>
      <c r="K10" s="33"/>
      <c r="L10" s="33"/>
      <c r="M10" s="33"/>
      <c r="N10" s="33"/>
      <c r="O10" s="129" t="s">
        <v>74</v>
      </c>
      <c r="P10" s="129"/>
      <c r="Q10" s="129"/>
      <c r="R10" s="129"/>
      <c r="S10" s="129"/>
      <c r="T10" s="129"/>
      <c r="U10" s="66"/>
      <c r="V10" s="33"/>
      <c r="W10" s="37"/>
      <c r="X10" s="18"/>
    </row>
    <row r="11" spans="1:24" ht="5.0999999999999996" customHeight="1" thickBot="1">
      <c r="A11" s="18"/>
      <c r="B11" s="33"/>
      <c r="C11" s="45"/>
      <c r="D11" s="46"/>
      <c r="E11" s="46"/>
      <c r="F11" s="46"/>
      <c r="G11" s="46"/>
      <c r="H11" s="47"/>
      <c r="I11" s="37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7"/>
      <c r="X11" s="18"/>
    </row>
    <row r="12" spans="1:24" ht="18" customHeight="1" thickTop="1" thickBot="1">
      <c r="A12" s="18"/>
      <c r="B12" s="33"/>
      <c r="C12" s="4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 t="s">
        <v>85</v>
      </c>
      <c r="P12" s="33"/>
      <c r="Q12" s="33"/>
      <c r="R12" s="33"/>
      <c r="S12" s="33"/>
      <c r="T12" s="33"/>
      <c r="U12" s="33"/>
      <c r="V12" s="33"/>
      <c r="W12" s="37"/>
      <c r="X12" s="18"/>
    </row>
    <row r="13" spans="1:24" ht="5.0999999999999996" customHeight="1" thickTop="1">
      <c r="A13" s="18"/>
      <c r="B13" s="33"/>
      <c r="C13" s="136"/>
      <c r="D13" s="137"/>
      <c r="E13" s="137"/>
      <c r="F13" s="137"/>
      <c r="G13" s="137"/>
      <c r="H13" s="138"/>
      <c r="I13" s="33"/>
      <c r="J13" s="33"/>
      <c r="K13" s="33"/>
      <c r="L13" s="33"/>
      <c r="M13" s="33"/>
      <c r="N13" s="33"/>
      <c r="O13" s="68"/>
      <c r="P13" s="69"/>
      <c r="Q13" s="69"/>
      <c r="R13" s="69"/>
      <c r="S13" s="69"/>
      <c r="T13" s="69"/>
      <c r="U13" s="70"/>
      <c r="V13" s="33"/>
      <c r="W13" s="37"/>
      <c r="X13" s="18"/>
    </row>
    <row r="14" spans="1:24" ht="20.100000000000001" customHeight="1">
      <c r="A14" s="18"/>
      <c r="B14" s="33"/>
      <c r="C14" s="125" t="s">
        <v>77</v>
      </c>
      <c r="D14" s="126"/>
      <c r="E14" s="126"/>
      <c r="F14" s="126"/>
      <c r="G14" s="126"/>
      <c r="H14" s="127"/>
      <c r="I14" s="33"/>
      <c r="J14" s="33"/>
      <c r="K14" s="33"/>
      <c r="L14" s="33"/>
      <c r="M14" s="33"/>
      <c r="N14" s="33"/>
      <c r="O14" s="71"/>
      <c r="P14" s="72"/>
      <c r="Q14" s="72"/>
      <c r="R14" s="73" t="s">
        <v>83</v>
      </c>
      <c r="S14" s="73"/>
      <c r="T14" s="94">
        <f>RTD("esrtd",,"$INDU","Last")</f>
        <v>15047.34</v>
      </c>
      <c r="U14" s="74"/>
      <c r="V14" s="33"/>
      <c r="W14" s="37"/>
      <c r="X14" s="18"/>
    </row>
    <row r="15" spans="1:24" ht="5.0999999999999996" customHeight="1" thickBot="1">
      <c r="A15" s="18"/>
      <c r="B15" s="33"/>
      <c r="C15" s="48"/>
      <c r="D15" s="46"/>
      <c r="E15" s="46"/>
      <c r="F15" s="46"/>
      <c r="G15" s="46"/>
      <c r="H15" s="47"/>
      <c r="I15" s="33"/>
      <c r="J15" s="33"/>
      <c r="K15" s="33"/>
      <c r="L15" s="33"/>
      <c r="M15" s="33"/>
      <c r="N15" s="33"/>
      <c r="O15" s="75"/>
      <c r="P15" s="76"/>
      <c r="Q15" s="76"/>
      <c r="R15" s="76"/>
      <c r="S15" s="76"/>
      <c r="T15" s="76"/>
      <c r="U15" s="77"/>
      <c r="V15" s="33"/>
      <c r="W15" s="37"/>
      <c r="X15" s="18"/>
    </row>
    <row r="16" spans="1:24" ht="18" customHeight="1" thickTop="1" thickBot="1">
      <c r="A16" s="18"/>
      <c r="B16" s="33"/>
      <c r="C16" s="37"/>
      <c r="D16" s="37"/>
      <c r="E16" s="37"/>
      <c r="F16" s="37"/>
      <c r="G16" s="37"/>
      <c r="H16" s="37"/>
      <c r="I16" s="33"/>
      <c r="J16" s="33"/>
      <c r="K16" s="33"/>
      <c r="L16" s="43"/>
      <c r="M16" s="33"/>
      <c r="N16" s="33"/>
      <c r="O16" s="130" t="s">
        <v>86</v>
      </c>
      <c r="P16" s="130"/>
      <c r="Q16" s="130"/>
      <c r="R16" s="130"/>
      <c r="S16" s="130"/>
      <c r="T16" s="130"/>
      <c r="U16" s="67"/>
      <c r="V16" s="33"/>
      <c r="W16" s="37"/>
      <c r="X16" s="18"/>
    </row>
    <row r="17" spans="1:24" ht="5.0999999999999996" customHeight="1" thickTop="1">
      <c r="A17" s="18"/>
      <c r="B17" s="33"/>
      <c r="C17" s="49"/>
      <c r="D17" s="50"/>
      <c r="E17" s="50"/>
      <c r="F17" s="50"/>
      <c r="G17" s="50"/>
      <c r="H17" s="50"/>
      <c r="I17" s="50"/>
      <c r="J17" s="50"/>
      <c r="K17" s="50"/>
      <c r="L17" s="51"/>
      <c r="M17" s="33"/>
      <c r="N17" s="33"/>
      <c r="O17" s="130"/>
      <c r="P17" s="130"/>
      <c r="Q17" s="130"/>
      <c r="R17" s="130"/>
      <c r="S17" s="130"/>
      <c r="T17" s="130"/>
      <c r="U17" s="67"/>
      <c r="V17" s="33"/>
      <c r="W17" s="37"/>
      <c r="X17" s="18"/>
    </row>
    <row r="18" spans="1:24" ht="20.100000000000001" customHeight="1">
      <c r="A18" s="18"/>
      <c r="B18" s="33"/>
      <c r="C18" s="125" t="s">
        <v>81</v>
      </c>
      <c r="D18" s="126"/>
      <c r="E18" s="126"/>
      <c r="F18" s="126"/>
      <c r="G18" s="126"/>
      <c r="H18" s="126"/>
      <c r="I18" s="126"/>
      <c r="J18" s="126"/>
      <c r="K18" s="126"/>
      <c r="L18" s="127"/>
      <c r="M18" s="33"/>
      <c r="N18" s="33"/>
      <c r="O18" s="68"/>
      <c r="P18" s="69"/>
      <c r="Q18" s="69"/>
      <c r="R18" s="69"/>
      <c r="S18" s="69"/>
      <c r="T18" s="69"/>
      <c r="U18" s="70"/>
      <c r="V18" s="33"/>
      <c r="W18" s="37"/>
      <c r="X18" s="18"/>
    </row>
    <row r="19" spans="1:24" ht="20.100000000000001" customHeight="1">
      <c r="A19" s="18"/>
      <c r="B19" s="33"/>
      <c r="C19" s="125" t="s">
        <v>78</v>
      </c>
      <c r="D19" s="126"/>
      <c r="E19" s="126"/>
      <c r="F19" s="126"/>
      <c r="G19" s="126"/>
      <c r="H19" s="126"/>
      <c r="I19" s="126"/>
      <c r="J19" s="126"/>
      <c r="K19" s="126"/>
      <c r="L19" s="127"/>
      <c r="M19" s="33"/>
      <c r="N19" s="37"/>
      <c r="O19" s="71"/>
      <c r="P19" s="72"/>
      <c r="Q19" s="13" t="s">
        <v>88</v>
      </c>
      <c r="R19" s="13" t="s">
        <v>89</v>
      </c>
      <c r="S19" s="72"/>
      <c r="T19" s="72"/>
      <c r="U19" s="78"/>
      <c r="V19" s="33"/>
      <c r="W19" s="37"/>
      <c r="X19" s="18"/>
    </row>
    <row r="20" spans="1:24" ht="5.0999999999999996" customHeight="1" thickBot="1">
      <c r="A20" s="18"/>
      <c r="B20" s="33"/>
      <c r="C20" s="52"/>
      <c r="D20" s="53"/>
      <c r="E20" s="53"/>
      <c r="F20" s="53"/>
      <c r="G20" s="53"/>
      <c r="H20" s="53"/>
      <c r="I20" s="46"/>
      <c r="J20" s="46"/>
      <c r="K20" s="46"/>
      <c r="L20" s="54"/>
      <c r="M20" s="33"/>
      <c r="N20" s="37"/>
      <c r="O20" s="71"/>
      <c r="P20" s="72"/>
      <c r="Q20" s="131" t="s">
        <v>84</v>
      </c>
      <c r="R20" s="131" t="s">
        <v>22</v>
      </c>
      <c r="S20" s="79"/>
      <c r="T20" s="72"/>
      <c r="U20" s="78"/>
      <c r="V20" s="37"/>
      <c r="W20" s="37"/>
      <c r="X20" s="18"/>
    </row>
    <row r="21" spans="1:24" ht="18" customHeight="1" thickTop="1" thickBot="1">
      <c r="A21" s="18"/>
      <c r="B21" s="33"/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7"/>
      <c r="O21" s="71"/>
      <c r="P21" s="72"/>
      <c r="Q21" s="131"/>
      <c r="R21" s="131"/>
      <c r="S21" s="80"/>
      <c r="T21" s="72"/>
      <c r="U21" s="78"/>
      <c r="V21" s="37"/>
      <c r="W21" s="37"/>
      <c r="X21" s="18"/>
    </row>
    <row r="22" spans="1:24" ht="5.0999999999999996" customHeight="1" thickTop="1">
      <c r="A22" s="18"/>
      <c r="B22" s="33"/>
      <c r="C22" s="55"/>
      <c r="D22" s="50"/>
      <c r="E22" s="50"/>
      <c r="F22" s="50"/>
      <c r="G22" s="50"/>
      <c r="H22" s="50"/>
      <c r="I22" s="50"/>
      <c r="J22" s="50"/>
      <c r="K22" s="50"/>
      <c r="L22" s="56"/>
      <c r="M22" s="33"/>
      <c r="N22" s="37"/>
      <c r="O22" s="71"/>
      <c r="P22" s="72"/>
      <c r="Q22" s="132"/>
      <c r="R22" s="132"/>
      <c r="S22" s="80"/>
      <c r="T22" s="72"/>
      <c r="U22" s="78"/>
      <c r="V22" s="37"/>
      <c r="W22" s="37"/>
      <c r="X22" s="18"/>
    </row>
    <row r="23" spans="1:24" ht="20.100000000000001" customHeight="1">
      <c r="A23" s="18"/>
      <c r="B23" s="33"/>
      <c r="C23" s="125" t="s">
        <v>82</v>
      </c>
      <c r="D23" s="126"/>
      <c r="E23" s="126"/>
      <c r="F23" s="126"/>
      <c r="G23" s="126"/>
      <c r="H23" s="126"/>
      <c r="I23" s="126"/>
      <c r="J23" s="126"/>
      <c r="K23" s="126"/>
      <c r="L23" s="127"/>
      <c r="M23" s="44"/>
      <c r="N23" s="44"/>
      <c r="O23" s="71"/>
      <c r="P23" s="72"/>
      <c r="Q23" s="128" t="s">
        <v>87</v>
      </c>
      <c r="R23" s="128"/>
      <c r="S23" s="72"/>
      <c r="T23" s="72"/>
      <c r="U23" s="78"/>
      <c r="V23" s="33"/>
      <c r="W23" s="37"/>
      <c r="X23" s="18"/>
    </row>
    <row r="24" spans="1:24" ht="21">
      <c r="A24" s="18"/>
      <c r="B24" s="33"/>
      <c r="C24" s="125" t="s">
        <v>79</v>
      </c>
      <c r="D24" s="126"/>
      <c r="E24" s="126"/>
      <c r="F24" s="126"/>
      <c r="G24" s="126"/>
      <c r="H24" s="126"/>
      <c r="I24" s="126"/>
      <c r="J24" s="126"/>
      <c r="K24" s="126"/>
      <c r="L24" s="127"/>
      <c r="M24" s="44"/>
      <c r="N24" s="44"/>
      <c r="O24" s="71"/>
      <c r="P24" s="72"/>
      <c r="Q24" s="72"/>
      <c r="R24" s="73" t="s">
        <v>90</v>
      </c>
      <c r="S24" s="73"/>
      <c r="T24" s="94">
        <f>RTD("esrtd",,Q20,R20)</f>
        <v>15047.34</v>
      </c>
      <c r="U24" s="74"/>
      <c r="V24" s="33"/>
      <c r="W24" s="37"/>
      <c r="X24" s="18"/>
    </row>
    <row r="25" spans="1:24" ht="5.0999999999999996" customHeight="1" thickBot="1">
      <c r="A25" s="18"/>
      <c r="B25" s="33"/>
      <c r="C25" s="52"/>
      <c r="D25" s="53"/>
      <c r="E25" s="53"/>
      <c r="F25" s="53"/>
      <c r="G25" s="53"/>
      <c r="H25" s="53"/>
      <c r="I25" s="46"/>
      <c r="J25" s="46"/>
      <c r="K25" s="46"/>
      <c r="L25" s="54"/>
      <c r="M25" s="33"/>
      <c r="N25" s="33"/>
      <c r="O25" s="75"/>
      <c r="P25" s="76"/>
      <c r="Q25" s="76"/>
      <c r="R25" s="76"/>
      <c r="S25" s="76"/>
      <c r="T25" s="76"/>
      <c r="U25" s="77"/>
      <c r="V25" s="33"/>
      <c r="W25" s="37"/>
      <c r="X25" s="18"/>
    </row>
    <row r="26" spans="1:24" ht="9.9499999999999993" customHeight="1" thickTop="1">
      <c r="A26" s="18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7"/>
      <c r="X26" s="18"/>
    </row>
    <row r="27" spans="1:24" ht="12" customHeight="1">
      <c r="A27" s="18"/>
      <c r="B27" s="58"/>
      <c r="C27" s="59" t="s">
        <v>101</v>
      </c>
      <c r="D27" s="58"/>
      <c r="E27" s="58"/>
      <c r="F27" s="58"/>
      <c r="G27" s="58"/>
      <c r="H27" s="58"/>
      <c r="I27" s="58"/>
      <c r="J27" s="58"/>
      <c r="K27" s="58"/>
      <c r="L27" s="60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18"/>
    </row>
    <row r="28" spans="1:24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5" hidden="1"/>
    <row r="30" spans="1:24" ht="15" hidden="1"/>
    <row r="31" spans="1:24" ht="15" hidden="1" customHeight="1"/>
    <row r="32" spans="1:24" ht="15" hidden="1" customHeight="1"/>
    <row r="33" ht="15" hidden="1" customHeight="1"/>
    <row r="34" ht="15" hidden="1" customHeight="1"/>
    <row r="35" ht="15" hidden="1" customHeight="1"/>
    <row r="36" ht="15" hidden="1" customHeight="1"/>
    <row r="37" ht="0" hidden="1" customHeight="1"/>
  </sheetData>
  <sheetProtection sheet="1" objects="1" scenarios="1" selectLockedCells="1"/>
  <mergeCells count="14">
    <mergeCell ref="C24:L24"/>
    <mergeCell ref="Q23:R23"/>
    <mergeCell ref="O10:T10"/>
    <mergeCell ref="S3:V3"/>
    <mergeCell ref="C14:H14"/>
    <mergeCell ref="O16:T17"/>
    <mergeCell ref="Q20:Q22"/>
    <mergeCell ref="R20:R22"/>
    <mergeCell ref="I8:P8"/>
    <mergeCell ref="C10:H10"/>
    <mergeCell ref="C18:L18"/>
    <mergeCell ref="C19:L19"/>
    <mergeCell ref="C13:H13"/>
    <mergeCell ref="C23:L23"/>
  </mergeCells>
  <hyperlinks>
    <hyperlink ref="O10" location="Formula!A1" display="         See the Formula tab for details on the ESRTD formula."/>
    <hyperlink ref="O10:S10" r:id="rId1" display="See FutureSource RTD Help File for more information."/>
    <hyperlink ref="O10:T10" r:id="rId2" tooltip="FutureSource RTD Help" display="See FutureSource RTD Help File for more information."/>
  </hyperlinks>
  <pageMargins left="0.7" right="0.7" top="0.75" bottom="0.75" header="0.3" footer="0.3"/>
  <pageSetup orientation="landscape" horizontalDpi="0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512698"/>
  </sheetPr>
  <dimension ref="A1:AA37"/>
  <sheetViews>
    <sheetView showGridLines="0" showRowColHeaders="0" zoomScaleNormal="100" workbookViewId="0">
      <pane ySplit="3" topLeftCell="A4" activePane="bottomLeft" state="frozen"/>
      <selection activeCell="B1" sqref="B1"/>
      <selection pane="bottomLeft" activeCell="Q20" sqref="Q20:Q22"/>
    </sheetView>
  </sheetViews>
  <sheetFormatPr defaultColWidth="0" defaultRowHeight="0" customHeight="1" zeroHeight="1"/>
  <cols>
    <col min="1" max="1" width="2.85546875" style="11" customWidth="1"/>
    <col min="2" max="2" width="2.7109375" style="11" customWidth="1"/>
    <col min="3" max="3" width="9.140625" style="11" customWidth="1"/>
    <col min="4" max="4" width="8.140625" style="11" customWidth="1"/>
    <col min="5" max="5" width="7.5703125" style="11" customWidth="1"/>
    <col min="6" max="6" width="6.42578125" style="11" customWidth="1"/>
    <col min="7" max="7" width="4.42578125" style="11" customWidth="1"/>
    <col min="8" max="8" width="9.7109375" style="11" customWidth="1"/>
    <col min="9" max="9" width="12.140625" style="11" customWidth="1"/>
    <col min="10" max="10" width="3.85546875" style="11" customWidth="1"/>
    <col min="11" max="11" width="5.140625" style="11" customWidth="1"/>
    <col min="12" max="12" width="9.7109375" style="11" customWidth="1"/>
    <col min="13" max="13" width="1.7109375" style="11" customWidth="1"/>
    <col min="14" max="14" width="15.42578125" style="11" customWidth="1"/>
    <col min="15" max="15" width="7.85546875" style="11" customWidth="1"/>
    <col min="16" max="16" width="7.28515625" style="11" customWidth="1"/>
    <col min="17" max="18" width="12.7109375" style="11" customWidth="1"/>
    <col min="19" max="19" width="4" style="11" customWidth="1"/>
    <col min="20" max="20" width="15.7109375" style="11" customWidth="1"/>
    <col min="21" max="21" width="5.7109375" style="11" customWidth="1"/>
    <col min="22" max="22" width="5.28515625" style="11" customWidth="1"/>
    <col min="23" max="24" width="2.7109375" style="11" customWidth="1"/>
    <col min="25" max="26" width="9.140625" style="11" hidden="1" customWidth="1"/>
    <col min="27" max="27" width="15" style="11" hidden="1" customWidth="1"/>
    <col min="28" max="16384" width="9.140625" style="11" hidden="1"/>
  </cols>
  <sheetData>
    <row r="1" spans="1:24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5.0999999999999996" customHeight="1">
      <c r="A2" s="18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18"/>
    </row>
    <row r="3" spans="1:24" ht="54.95" customHeight="1">
      <c r="A3" s="18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120"/>
      <c r="T3" s="120"/>
      <c r="U3" s="120"/>
      <c r="V3" s="120"/>
      <c r="W3" s="57"/>
      <c r="X3" s="18"/>
    </row>
    <row r="4" spans="1:24" ht="5.0999999999999996" customHeight="1">
      <c r="A4" s="18"/>
      <c r="B4" s="33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18"/>
    </row>
    <row r="5" spans="1:24" ht="24" customHeight="1">
      <c r="A5" s="18"/>
      <c r="B5" s="33"/>
      <c r="C5" s="81" t="s">
        <v>105</v>
      </c>
      <c r="D5" s="35"/>
      <c r="E5" s="35"/>
      <c r="F5" s="35"/>
      <c r="G5" s="35"/>
      <c r="H5" s="35"/>
      <c r="I5" s="35"/>
      <c r="J5" s="35"/>
      <c r="K5" s="35"/>
      <c r="L5" s="35"/>
      <c r="M5" s="33"/>
      <c r="N5" s="35"/>
      <c r="O5" s="35"/>
      <c r="P5" s="35"/>
      <c r="Q5" s="35"/>
      <c r="R5" s="35"/>
      <c r="S5" s="35"/>
      <c r="T5" s="33"/>
      <c r="U5" s="33"/>
      <c r="V5" s="33"/>
      <c r="W5" s="37"/>
      <c r="X5" s="18"/>
    </row>
    <row r="6" spans="1:24" ht="15">
      <c r="A6" s="18"/>
      <c r="B6" s="33"/>
      <c r="C6" s="33" t="s">
        <v>103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82" t="s">
        <v>39</v>
      </c>
      <c r="X6" s="18"/>
    </row>
    <row r="7" spans="1:24" ht="17.100000000000001" customHeight="1" thickBot="1">
      <c r="A7" s="18"/>
      <c r="B7" s="33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7"/>
      <c r="X7" s="18"/>
    </row>
    <row r="8" spans="1:24" ht="39.950000000000003" customHeight="1" thickBot="1">
      <c r="A8" s="18"/>
      <c r="B8" s="33"/>
      <c r="C8" s="38"/>
      <c r="D8" s="33"/>
      <c r="E8" s="33"/>
      <c r="F8" s="33"/>
      <c r="G8" s="33"/>
      <c r="H8" s="33"/>
      <c r="I8" s="133" t="s">
        <v>91</v>
      </c>
      <c r="J8" s="134"/>
      <c r="K8" s="134"/>
      <c r="L8" s="134"/>
      <c r="M8" s="134"/>
      <c r="N8" s="134"/>
      <c r="O8" s="134"/>
      <c r="P8" s="135"/>
      <c r="Q8" s="33"/>
      <c r="R8" s="83"/>
      <c r="S8" s="33"/>
      <c r="T8" s="33"/>
      <c r="U8" s="33"/>
      <c r="V8" s="33"/>
      <c r="W8" s="37"/>
      <c r="X8" s="18"/>
    </row>
    <row r="9" spans="1:24" ht="15" customHeight="1" thickBot="1">
      <c r="A9" s="18"/>
      <c r="B9" s="33"/>
      <c r="C9" s="33"/>
      <c r="D9" s="33"/>
      <c r="E9" s="33"/>
      <c r="F9" s="33"/>
      <c r="G9" s="33"/>
      <c r="H9" s="33"/>
      <c r="I9" s="40"/>
      <c r="J9" s="41"/>
      <c r="K9" s="41"/>
      <c r="L9" s="41"/>
      <c r="M9" s="41"/>
      <c r="N9" s="41"/>
      <c r="O9" s="41"/>
      <c r="P9" s="33"/>
      <c r="Q9" s="33"/>
      <c r="R9" s="33"/>
      <c r="S9" s="33"/>
      <c r="T9" s="33"/>
      <c r="U9" s="33"/>
      <c r="V9" s="33"/>
      <c r="W9" s="37"/>
      <c r="X9" s="18"/>
    </row>
    <row r="10" spans="1:24" ht="24.95" customHeight="1" thickTop="1">
      <c r="A10" s="18"/>
      <c r="B10" s="33"/>
      <c r="C10" s="139" t="s">
        <v>94</v>
      </c>
      <c r="D10" s="140"/>
      <c r="E10" s="140"/>
      <c r="F10" s="140"/>
      <c r="G10" s="140"/>
      <c r="H10" s="140"/>
      <c r="I10" s="141"/>
      <c r="J10" s="33"/>
      <c r="K10" s="33"/>
      <c r="L10" s="33"/>
      <c r="M10" s="33"/>
      <c r="N10" s="33"/>
      <c r="O10" s="129" t="s">
        <v>74</v>
      </c>
      <c r="P10" s="129"/>
      <c r="Q10" s="129"/>
      <c r="R10" s="129"/>
      <c r="S10" s="129"/>
      <c r="T10" s="129"/>
      <c r="U10" s="66"/>
      <c r="V10" s="33"/>
      <c r="W10" s="37"/>
      <c r="X10" s="18"/>
    </row>
    <row r="11" spans="1:24" ht="5.0999999999999996" customHeight="1">
      <c r="A11" s="18"/>
      <c r="B11" s="33"/>
      <c r="C11" s="84"/>
      <c r="I11" s="8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7"/>
      <c r="X11" s="18"/>
    </row>
    <row r="12" spans="1:24" ht="18" customHeight="1">
      <c r="A12" s="18"/>
      <c r="B12" s="33"/>
      <c r="C12" s="84"/>
      <c r="I12" s="85"/>
      <c r="J12" s="33"/>
      <c r="K12" s="33"/>
      <c r="L12" s="33"/>
      <c r="M12" s="33"/>
      <c r="N12" s="33"/>
      <c r="O12" s="33" t="s">
        <v>85</v>
      </c>
      <c r="P12" s="33"/>
      <c r="Q12" s="33"/>
      <c r="R12" s="33"/>
      <c r="S12" s="33"/>
      <c r="T12" s="33"/>
      <c r="U12" s="33"/>
      <c r="V12" s="33"/>
      <c r="W12" s="37"/>
      <c r="X12" s="18"/>
    </row>
    <row r="13" spans="1:24" ht="5.0999999999999996" customHeight="1">
      <c r="A13" s="18"/>
      <c r="B13" s="33"/>
      <c r="C13" s="84"/>
      <c r="I13" s="85"/>
      <c r="J13" s="33"/>
      <c r="K13" s="33"/>
      <c r="L13" s="33"/>
      <c r="M13" s="33"/>
      <c r="N13" s="33"/>
      <c r="O13" s="68"/>
      <c r="P13" s="69"/>
      <c r="Q13" s="69"/>
      <c r="R13" s="69"/>
      <c r="S13" s="69"/>
      <c r="T13" s="69"/>
      <c r="U13" s="70"/>
      <c r="V13" s="33"/>
      <c r="W13" s="37"/>
      <c r="X13" s="18"/>
    </row>
    <row r="14" spans="1:24" ht="20.100000000000001" customHeight="1">
      <c r="A14" s="18"/>
      <c r="B14" s="33"/>
      <c r="C14" s="84"/>
      <c r="I14" s="85"/>
      <c r="J14" s="33"/>
      <c r="K14" s="33"/>
      <c r="L14" s="33"/>
      <c r="M14" s="33"/>
      <c r="N14" s="33"/>
      <c r="O14" s="71"/>
      <c r="P14" s="72"/>
      <c r="Q14" s="72"/>
      <c r="R14" s="73" t="s">
        <v>93</v>
      </c>
      <c r="S14" s="73"/>
      <c r="T14" s="94">
        <f>_xll.ESQuote("$INDU","Last")</f>
        <v>15047.34</v>
      </c>
      <c r="U14" s="78"/>
      <c r="V14" s="33"/>
      <c r="W14" s="37"/>
      <c r="X14" s="18"/>
    </row>
    <row r="15" spans="1:24" ht="5.0999999999999996" customHeight="1" thickBot="1">
      <c r="A15" s="18"/>
      <c r="B15" s="33"/>
      <c r="C15" s="48"/>
      <c r="D15" s="46"/>
      <c r="E15" s="46"/>
      <c r="F15" s="46"/>
      <c r="G15" s="46"/>
      <c r="H15" s="46"/>
      <c r="I15" s="47"/>
      <c r="J15" s="33"/>
      <c r="K15" s="33"/>
      <c r="L15" s="33"/>
      <c r="M15" s="33"/>
      <c r="N15" s="33"/>
      <c r="O15" s="75"/>
      <c r="P15" s="76"/>
      <c r="Q15" s="76"/>
      <c r="R15" s="76"/>
      <c r="S15" s="76"/>
      <c r="T15" s="76"/>
      <c r="U15" s="77"/>
      <c r="V15" s="33"/>
      <c r="W15" s="37"/>
      <c r="X15" s="18"/>
    </row>
    <row r="16" spans="1:24" ht="18" customHeight="1" thickTop="1" thickBot="1">
      <c r="A16" s="18"/>
      <c r="B16" s="33"/>
      <c r="C16" s="37"/>
      <c r="D16" s="37"/>
      <c r="E16" s="37"/>
      <c r="F16" s="37"/>
      <c r="G16" s="37"/>
      <c r="H16" s="37"/>
      <c r="I16" s="33"/>
      <c r="J16" s="33"/>
      <c r="K16" s="33"/>
      <c r="L16" s="43"/>
      <c r="M16" s="33"/>
      <c r="N16" s="33"/>
      <c r="O16" s="130" t="s">
        <v>86</v>
      </c>
      <c r="P16" s="130"/>
      <c r="Q16" s="130"/>
      <c r="R16" s="130"/>
      <c r="S16" s="130"/>
      <c r="T16" s="130"/>
      <c r="U16" s="67"/>
      <c r="V16" s="33"/>
      <c r="W16" s="37"/>
      <c r="X16" s="18"/>
    </row>
    <row r="17" spans="1:24" ht="5.0999999999999996" customHeight="1" thickTop="1">
      <c r="A17" s="18"/>
      <c r="B17" s="33"/>
      <c r="C17" s="49"/>
      <c r="D17" s="50"/>
      <c r="E17" s="50"/>
      <c r="F17" s="50"/>
      <c r="G17" s="50"/>
      <c r="H17" s="50"/>
      <c r="I17" s="50"/>
      <c r="J17" s="50"/>
      <c r="K17" s="50"/>
      <c r="L17" s="51"/>
      <c r="M17" s="33"/>
      <c r="N17" s="33"/>
      <c r="O17" s="130"/>
      <c r="P17" s="130"/>
      <c r="Q17" s="130"/>
      <c r="R17" s="130"/>
      <c r="S17" s="130"/>
      <c r="T17" s="130"/>
      <c r="U17" s="67"/>
      <c r="V17" s="33"/>
      <c r="W17" s="37"/>
      <c r="X17" s="18"/>
    </row>
    <row r="18" spans="1:24" ht="20.100000000000001" customHeight="1">
      <c r="A18" s="18"/>
      <c r="B18" s="33"/>
      <c r="C18" s="125" t="s">
        <v>81</v>
      </c>
      <c r="D18" s="126"/>
      <c r="E18" s="126"/>
      <c r="F18" s="126"/>
      <c r="G18" s="126"/>
      <c r="H18" s="126"/>
      <c r="I18" s="126"/>
      <c r="J18" s="126"/>
      <c r="K18" s="126"/>
      <c r="L18" s="127"/>
      <c r="M18" s="33"/>
      <c r="N18" s="33"/>
      <c r="O18" s="68"/>
      <c r="P18" s="69"/>
      <c r="Q18" s="69"/>
      <c r="R18" s="69"/>
      <c r="S18" s="69"/>
      <c r="T18" s="69"/>
      <c r="U18" s="70"/>
      <c r="V18" s="33"/>
      <c r="W18" s="37"/>
      <c r="X18" s="18"/>
    </row>
    <row r="19" spans="1:24" ht="20.100000000000001" customHeight="1">
      <c r="A19" s="18"/>
      <c r="B19" s="33"/>
      <c r="C19" s="125" t="s">
        <v>78</v>
      </c>
      <c r="D19" s="126"/>
      <c r="E19" s="126"/>
      <c r="F19" s="126"/>
      <c r="G19" s="126"/>
      <c r="H19" s="126"/>
      <c r="I19" s="126"/>
      <c r="J19" s="126"/>
      <c r="K19" s="126"/>
      <c r="L19" s="127"/>
      <c r="M19" s="33"/>
      <c r="N19" s="37"/>
      <c r="O19" s="71"/>
      <c r="P19" s="72"/>
      <c r="Q19" s="86" t="s">
        <v>88</v>
      </c>
      <c r="R19" s="86" t="s">
        <v>89</v>
      </c>
      <c r="S19" s="72"/>
      <c r="T19" s="72"/>
      <c r="U19" s="78"/>
      <c r="V19" s="33"/>
      <c r="W19" s="37"/>
      <c r="X19" s="18"/>
    </row>
    <row r="20" spans="1:24" ht="5.0999999999999996" customHeight="1" thickBot="1">
      <c r="A20" s="18"/>
      <c r="B20" s="33"/>
      <c r="C20" s="52"/>
      <c r="D20" s="53"/>
      <c r="E20" s="53"/>
      <c r="F20" s="53"/>
      <c r="G20" s="53"/>
      <c r="H20" s="53"/>
      <c r="I20" s="46"/>
      <c r="J20" s="46"/>
      <c r="K20" s="46"/>
      <c r="L20" s="54"/>
      <c r="M20" s="33"/>
      <c r="N20" s="37"/>
      <c r="O20" s="71"/>
      <c r="P20" s="72"/>
      <c r="Q20" s="142" t="s">
        <v>84</v>
      </c>
      <c r="R20" s="142" t="s">
        <v>22</v>
      </c>
      <c r="S20" s="79"/>
      <c r="T20" s="72"/>
      <c r="U20" s="78"/>
      <c r="V20" s="37"/>
      <c r="W20" s="37"/>
      <c r="X20" s="18"/>
    </row>
    <row r="21" spans="1:24" ht="18" customHeight="1" thickTop="1" thickBot="1">
      <c r="A21" s="18"/>
      <c r="B21" s="33"/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7"/>
      <c r="O21" s="71"/>
      <c r="P21" s="72"/>
      <c r="Q21" s="142"/>
      <c r="R21" s="142"/>
      <c r="S21" s="80"/>
      <c r="T21" s="72"/>
      <c r="U21" s="78"/>
      <c r="V21" s="37"/>
      <c r="W21" s="37"/>
      <c r="X21" s="18"/>
    </row>
    <row r="22" spans="1:24" ht="5.0999999999999996" customHeight="1" thickTop="1">
      <c r="A22" s="18"/>
      <c r="B22" s="33"/>
      <c r="C22" s="55"/>
      <c r="D22" s="50"/>
      <c r="E22" s="50"/>
      <c r="F22" s="50"/>
      <c r="G22" s="50"/>
      <c r="H22" s="50"/>
      <c r="I22" s="50"/>
      <c r="J22" s="50"/>
      <c r="K22" s="50"/>
      <c r="L22" s="56"/>
      <c r="M22" s="33"/>
      <c r="N22" s="37"/>
      <c r="O22" s="71"/>
      <c r="P22" s="72"/>
      <c r="Q22" s="142"/>
      <c r="R22" s="142"/>
      <c r="S22" s="80"/>
      <c r="T22" s="72"/>
      <c r="U22" s="78"/>
      <c r="V22" s="37"/>
      <c r="W22" s="37"/>
      <c r="X22" s="18"/>
    </row>
    <row r="23" spans="1:24" ht="20.100000000000001" customHeight="1">
      <c r="A23" s="18"/>
      <c r="B23" s="33"/>
      <c r="C23" s="125" t="s">
        <v>82</v>
      </c>
      <c r="D23" s="126"/>
      <c r="E23" s="126"/>
      <c r="F23" s="126"/>
      <c r="G23" s="126"/>
      <c r="H23" s="126"/>
      <c r="I23" s="126"/>
      <c r="J23" s="126"/>
      <c r="K23" s="126"/>
      <c r="L23" s="127"/>
      <c r="M23" s="44"/>
      <c r="N23" s="44"/>
      <c r="O23" s="71"/>
      <c r="P23" s="72"/>
      <c r="Q23" s="143" t="s">
        <v>87</v>
      </c>
      <c r="R23" s="143"/>
      <c r="S23" s="72"/>
      <c r="T23" s="72"/>
      <c r="U23" s="78"/>
      <c r="V23" s="33"/>
      <c r="W23" s="37"/>
      <c r="X23" s="18"/>
    </row>
    <row r="24" spans="1:24" ht="21">
      <c r="A24" s="18"/>
      <c r="B24" s="33"/>
      <c r="C24" s="125" t="s">
        <v>79</v>
      </c>
      <c r="D24" s="126"/>
      <c r="E24" s="126"/>
      <c r="F24" s="126"/>
      <c r="G24" s="126"/>
      <c r="H24" s="126"/>
      <c r="I24" s="126"/>
      <c r="J24" s="126"/>
      <c r="K24" s="126"/>
      <c r="L24" s="127"/>
      <c r="M24" s="44"/>
      <c r="N24" s="44"/>
      <c r="O24" s="71"/>
      <c r="P24" s="72"/>
      <c r="Q24" s="72"/>
      <c r="R24" s="73" t="s">
        <v>92</v>
      </c>
      <c r="S24" s="73"/>
      <c r="T24" s="94">
        <f>_xll.ESQuote(Q20,R20)</f>
        <v>15047.34</v>
      </c>
      <c r="U24" s="78"/>
      <c r="V24" s="33"/>
      <c r="W24" s="37"/>
      <c r="X24" s="18"/>
    </row>
    <row r="25" spans="1:24" ht="5.0999999999999996" customHeight="1" thickBot="1">
      <c r="A25" s="18"/>
      <c r="B25" s="33"/>
      <c r="C25" s="52"/>
      <c r="D25" s="53"/>
      <c r="E25" s="53"/>
      <c r="F25" s="53"/>
      <c r="G25" s="53"/>
      <c r="H25" s="53"/>
      <c r="I25" s="46"/>
      <c r="J25" s="46"/>
      <c r="K25" s="46"/>
      <c r="L25" s="54"/>
      <c r="M25" s="33"/>
      <c r="N25" s="33"/>
      <c r="O25" s="75"/>
      <c r="P25" s="76"/>
      <c r="Q25" s="76"/>
      <c r="R25" s="76"/>
      <c r="S25" s="76"/>
      <c r="T25" s="76"/>
      <c r="U25" s="77"/>
      <c r="V25" s="33"/>
      <c r="W25" s="37"/>
      <c r="X25" s="18"/>
    </row>
    <row r="26" spans="1:24" ht="9.9499999999999993" customHeight="1" thickTop="1">
      <c r="A26" s="18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7"/>
      <c r="X26" s="18"/>
    </row>
    <row r="27" spans="1:24" ht="12" customHeight="1">
      <c r="A27" s="18"/>
      <c r="B27" s="58"/>
      <c r="C27" s="59" t="s">
        <v>101</v>
      </c>
      <c r="D27" s="58"/>
      <c r="E27" s="58"/>
      <c r="F27" s="58"/>
      <c r="G27" s="58"/>
      <c r="H27" s="58"/>
      <c r="I27" s="58"/>
      <c r="J27" s="58"/>
      <c r="K27" s="58"/>
      <c r="L27" s="60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18"/>
    </row>
    <row r="28" spans="1:24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5" hidden="1"/>
    <row r="30" spans="1:24" ht="15" hidden="1"/>
    <row r="31" spans="1:24" ht="15" hidden="1" customHeight="1"/>
    <row r="32" spans="1:24" ht="15" hidden="1" customHeight="1"/>
    <row r="33" ht="15" hidden="1" customHeight="1"/>
    <row r="34" ht="15" hidden="1" customHeight="1"/>
    <row r="35" ht="15" hidden="1" customHeight="1"/>
    <row r="36" ht="15" hidden="1" customHeight="1"/>
    <row r="37" ht="0" hidden="1" customHeight="1"/>
  </sheetData>
  <sheetProtection sheet="1" objects="1" scenarios="1" selectLockedCells="1"/>
  <mergeCells count="12">
    <mergeCell ref="S3:V3"/>
    <mergeCell ref="I8:P8"/>
    <mergeCell ref="O10:T10"/>
    <mergeCell ref="C24:L24"/>
    <mergeCell ref="C10:I10"/>
    <mergeCell ref="O16:T17"/>
    <mergeCell ref="C18:L18"/>
    <mergeCell ref="C19:L19"/>
    <mergeCell ref="Q20:Q22"/>
    <mergeCell ref="R20:R22"/>
    <mergeCell ref="C23:L23"/>
    <mergeCell ref="Q23:R23"/>
  </mergeCells>
  <hyperlinks>
    <hyperlink ref="O10" location="Formula!A1" display="         See the Formula tab for details on the ESRTD formula."/>
    <hyperlink ref="O10:S10" r:id="rId1" display="See FutureSource RTD Help File for more information."/>
    <hyperlink ref="O10:T10" r:id="rId2" tooltip="FutureSource RTD Help" display="See FutureSource RTD Help File for more information."/>
  </hyperlinks>
  <pageMargins left="0.7" right="0.7" top="0.75" bottom="0.75" header="0.3" footer="0.3"/>
  <pageSetup orientation="landscape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8265B7"/>
  </sheetPr>
  <dimension ref="A1:W31"/>
  <sheetViews>
    <sheetView showGridLines="0" showRowColHeaders="0" zoomScaleNormal="100" workbookViewId="0">
      <pane ySplit="3" topLeftCell="A4" activePane="bottomLeft" state="frozen"/>
      <selection activeCell="B1" sqref="B1"/>
      <selection pane="bottomLeft" activeCell="D5" sqref="D5:J5"/>
    </sheetView>
  </sheetViews>
  <sheetFormatPr defaultColWidth="0" defaultRowHeight="15" zeroHeight="1"/>
  <cols>
    <col min="1" max="1" width="2.85546875" style="2" customWidth="1"/>
    <col min="2" max="2" width="2.7109375" style="2" customWidth="1"/>
    <col min="3" max="3" width="17.85546875" style="2" customWidth="1"/>
    <col min="4" max="4" width="11" style="2" customWidth="1"/>
    <col min="5" max="5" width="1.7109375" style="2" customWidth="1"/>
    <col min="6" max="6" width="11.42578125" style="2" customWidth="1"/>
    <col min="7" max="7" width="9.7109375" style="2" customWidth="1"/>
    <col min="8" max="8" width="1.7109375" style="2" customWidth="1"/>
    <col min="9" max="9" width="13.28515625" style="2" customWidth="1"/>
    <col min="10" max="10" width="9.7109375" style="2" customWidth="1"/>
    <col min="11" max="11" width="1.7109375" style="2" customWidth="1"/>
    <col min="12" max="12" width="16" style="2" customWidth="1"/>
    <col min="13" max="13" width="7.85546875" style="2" customWidth="1"/>
    <col min="14" max="14" width="1.7109375" style="2" customWidth="1"/>
    <col min="15" max="15" width="11.85546875" style="2" customWidth="1"/>
    <col min="16" max="16" width="17.5703125" style="2" customWidth="1"/>
    <col min="17" max="17" width="1.7109375" style="2" customWidth="1"/>
    <col min="18" max="18" width="19" style="2" customWidth="1"/>
    <col min="19" max="19" width="11" style="2" customWidth="1"/>
    <col min="20" max="21" width="2.7109375" style="2" customWidth="1"/>
    <col min="22" max="22" width="9.140625" style="11" hidden="1" customWidth="1"/>
    <col min="23" max="23" width="15" style="11" hidden="1" customWidth="1"/>
    <col min="24" max="16384" width="9.140625" style="11" hidden="1"/>
  </cols>
  <sheetData>
    <row r="1" spans="1:2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5.0999999999999996" customHeight="1">
      <c r="A2" s="18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18"/>
      <c r="W2" s="18"/>
    </row>
    <row r="3" spans="1:23" ht="54.95" customHeight="1">
      <c r="A3" s="18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20"/>
      <c r="S3" s="120"/>
      <c r="T3" s="57"/>
      <c r="U3" s="18"/>
      <c r="W3" s="18"/>
    </row>
    <row r="4" spans="1:23" ht="5.0999999999999996" customHeight="1">
      <c r="A4" s="18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18"/>
      <c r="W4" s="18"/>
    </row>
    <row r="5" spans="1:23" ht="24" customHeight="1">
      <c r="A5" s="18"/>
      <c r="B5" s="33"/>
      <c r="C5" s="88" t="s">
        <v>42</v>
      </c>
      <c r="D5" s="144" t="s">
        <v>48</v>
      </c>
      <c r="E5" s="145"/>
      <c r="F5" s="145"/>
      <c r="G5" s="145"/>
      <c r="H5" s="145"/>
      <c r="I5" s="145"/>
      <c r="J5" s="146"/>
      <c r="K5" s="37"/>
      <c r="L5" s="89" t="str">
        <f>RTD("esrtd",,$D$5,"Description")</f>
        <v>GOOGLE INC</v>
      </c>
      <c r="M5" s="89"/>
      <c r="N5" s="89"/>
      <c r="O5" s="89"/>
      <c r="P5" s="89"/>
      <c r="Q5" s="37"/>
      <c r="R5" s="37"/>
      <c r="S5" s="37"/>
      <c r="T5" s="37"/>
      <c r="U5" s="18"/>
      <c r="W5" s="18"/>
    </row>
    <row r="6" spans="1:23" ht="5.0999999999999996" customHeight="1">
      <c r="A6" s="18"/>
      <c r="B6" s="33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8"/>
      <c r="W6" s="18"/>
    </row>
    <row r="7" spans="1:23">
      <c r="A7" s="18"/>
      <c r="B7" s="33"/>
      <c r="C7" s="3" t="s">
        <v>41</v>
      </c>
      <c r="D7" s="4"/>
      <c r="E7" s="37"/>
      <c r="F7" s="3" t="s">
        <v>40</v>
      </c>
      <c r="G7" s="7"/>
      <c r="H7" s="1"/>
      <c r="I7" s="3"/>
      <c r="J7" s="7"/>
      <c r="K7" s="37"/>
      <c r="L7" s="3" t="s">
        <v>31</v>
      </c>
      <c r="M7" s="7"/>
      <c r="N7" s="37"/>
      <c r="O7" s="3" t="s">
        <v>34</v>
      </c>
      <c r="P7" s="7"/>
      <c r="Q7" s="37"/>
      <c r="R7" s="3" t="s">
        <v>37</v>
      </c>
      <c r="S7" s="7"/>
      <c r="T7" s="37"/>
      <c r="U7" s="18"/>
      <c r="W7" s="18"/>
    </row>
    <row r="8" spans="1:23">
      <c r="A8" s="18"/>
      <c r="B8" s="33"/>
      <c r="C8" s="90" t="s">
        <v>38</v>
      </c>
      <c r="D8" s="90" t="s">
        <v>0</v>
      </c>
      <c r="E8" s="37"/>
      <c r="F8" s="92" t="s">
        <v>38</v>
      </c>
      <c r="G8" s="93" t="s">
        <v>0</v>
      </c>
      <c r="H8" s="37"/>
      <c r="I8" s="90" t="s">
        <v>38</v>
      </c>
      <c r="J8" s="91" t="s">
        <v>0</v>
      </c>
      <c r="K8" s="37"/>
      <c r="L8" s="8" t="s">
        <v>38</v>
      </c>
      <c r="M8" s="91" t="s">
        <v>0</v>
      </c>
      <c r="N8" s="37"/>
      <c r="O8" s="8" t="s">
        <v>38</v>
      </c>
      <c r="P8" s="91" t="s">
        <v>0</v>
      </c>
      <c r="Q8" s="37"/>
      <c r="R8" s="90" t="s">
        <v>38</v>
      </c>
      <c r="S8" s="91" t="s">
        <v>0</v>
      </c>
      <c r="T8" s="37"/>
      <c r="U8" s="18"/>
      <c r="W8" s="18"/>
    </row>
    <row r="9" spans="1:23">
      <c r="A9" s="18"/>
      <c r="B9" s="33"/>
      <c r="C9" s="10" t="s">
        <v>18</v>
      </c>
      <c r="D9" s="106" t="str">
        <f>RTD("esrtd",,$D$5,C9)</f>
        <v>GOOGLE INC</v>
      </c>
      <c r="E9" s="82" t="s">
        <v>39</v>
      </c>
      <c r="F9" s="10" t="s">
        <v>22</v>
      </c>
      <c r="G9" s="106">
        <f>RTD("esrtd",,$D$5,F9)</f>
        <v>869.34</v>
      </c>
      <c r="H9" s="82"/>
      <c r="I9" s="10" t="s">
        <v>2</v>
      </c>
      <c r="J9" s="106">
        <f>RTD("esrtd",,$D$5,I9)</f>
        <v>920.6</v>
      </c>
      <c r="K9" s="82"/>
      <c r="L9" s="5" t="s">
        <v>11</v>
      </c>
      <c r="M9" s="103" t="str">
        <f>RTD("esrtd",,$D$5,L9)</f>
        <v>PSE</v>
      </c>
      <c r="N9" s="37"/>
      <c r="O9" s="5" t="s">
        <v>17</v>
      </c>
      <c r="P9" s="111">
        <f>RTD("esrtd",,$D$5,O9)</f>
        <v>41438.291666666664</v>
      </c>
      <c r="Q9" s="37"/>
      <c r="R9" s="5" t="s">
        <v>12</v>
      </c>
      <c r="S9" s="114">
        <f>RTD("esrtd",,$D$5,R9)</f>
        <v>1</v>
      </c>
      <c r="T9" s="82" t="s">
        <v>39</v>
      </c>
      <c r="U9" s="18"/>
      <c r="W9" s="18"/>
    </row>
    <row r="10" spans="1:23">
      <c r="A10" s="18"/>
      <c r="B10" s="33"/>
      <c r="C10" s="5" t="s">
        <v>16</v>
      </c>
      <c r="D10" s="104" t="str">
        <f>RTD("esrtd",,$D$5,C10)</f>
        <v>38259P508</v>
      </c>
      <c r="E10" s="82" t="s">
        <v>39</v>
      </c>
      <c r="F10" s="5" t="s">
        <v>27</v>
      </c>
      <c r="G10" s="107">
        <f>RTD("esrtd",,$D$5,F10)</f>
        <v>-2.6399999999999864</v>
      </c>
      <c r="H10" s="37"/>
      <c r="I10" s="5" t="s">
        <v>4</v>
      </c>
      <c r="J10" s="107">
        <f>RTD("esrtd",,$D$5,I10)</f>
        <v>556.52009999999996</v>
      </c>
      <c r="K10" s="37"/>
      <c r="L10" s="5" t="s">
        <v>7</v>
      </c>
      <c r="M10" s="104" t="str">
        <f>RTD("esrtd",,$D$5,L10)</f>
        <v>EDGX</v>
      </c>
      <c r="N10" s="37"/>
      <c r="O10" s="5" t="s">
        <v>3</v>
      </c>
      <c r="P10" s="112">
        <f>RTD("esrtd",,$D$5,O10)</f>
        <v>41414.291666666664</v>
      </c>
      <c r="Q10" s="37"/>
      <c r="R10" s="5" t="s">
        <v>8</v>
      </c>
      <c r="S10" s="115">
        <f>RTD("esrtd",,$D$5,R10)</f>
        <v>2</v>
      </c>
      <c r="T10" s="37"/>
      <c r="U10" s="18"/>
      <c r="W10" s="18"/>
    </row>
    <row r="11" spans="1:23">
      <c r="A11" s="18"/>
      <c r="B11" s="33"/>
      <c r="C11" s="5" t="s">
        <v>19</v>
      </c>
      <c r="D11" s="104" t="str">
        <f>RTD("esrtd",,$D$5,C11)</f>
        <v>NASD</v>
      </c>
      <c r="E11" s="37"/>
      <c r="F11" s="5" t="s">
        <v>1</v>
      </c>
      <c r="G11" s="107">
        <f>RTD("esrtd",,$D$5,F11)</f>
        <v>-3.0275923759719102E-3</v>
      </c>
      <c r="H11" s="37"/>
      <c r="I11" s="6" t="s">
        <v>30</v>
      </c>
      <c r="J11" s="109">
        <f>RTD("esrtd",,$D$5,I11)</f>
        <v>871.98</v>
      </c>
      <c r="K11" s="37"/>
      <c r="L11" s="5" t="s">
        <v>35</v>
      </c>
      <c r="M11" s="104" t="str">
        <f>RTD("esrtd",,$D$5,L11)</f>
        <v>NASD</v>
      </c>
      <c r="N11" s="37"/>
      <c r="O11" s="5" t="s">
        <v>5</v>
      </c>
      <c r="P11" s="112">
        <f>RTD("esrtd",,$D$5,O11)</f>
        <v>41074.291666666664</v>
      </c>
      <c r="Q11" s="37"/>
      <c r="R11" s="5" t="s">
        <v>36</v>
      </c>
      <c r="S11" s="115">
        <f>RTD("esrtd",,$D$5,R11)</f>
        <v>200</v>
      </c>
      <c r="T11" s="37"/>
      <c r="U11" s="18"/>
      <c r="W11" s="18"/>
    </row>
    <row r="12" spans="1:23">
      <c r="A12" s="18"/>
      <c r="B12" s="33"/>
      <c r="C12" s="6" t="s">
        <v>15</v>
      </c>
      <c r="D12" s="105" t="str">
        <f>RTD("esrtd",,$D$5,C12)</f>
        <v>USD</v>
      </c>
      <c r="E12" s="37"/>
      <c r="F12" s="5" t="s">
        <v>10</v>
      </c>
      <c r="G12" s="107">
        <f>RTD("esrtd",,$D$5,F12)</f>
        <v>869.34</v>
      </c>
      <c r="H12" s="37"/>
      <c r="I12" s="37"/>
      <c r="J12" s="37"/>
      <c r="K12" s="37"/>
      <c r="L12" s="6" t="s">
        <v>26</v>
      </c>
      <c r="M12" s="110">
        <f>RTD("esrtd",,$D$5,L12)</f>
        <v>0</v>
      </c>
      <c r="N12" s="37"/>
      <c r="O12" s="6" t="s">
        <v>34</v>
      </c>
      <c r="P12" s="113">
        <f>RTD("esrtd",,$D$5,O12)</f>
        <v>41438.465624999997</v>
      </c>
      <c r="Q12" s="37"/>
      <c r="R12" s="5" t="s">
        <v>14</v>
      </c>
      <c r="S12" s="115" t="str">
        <f>RTD("esrtd",,$D$5,R12)</f>
        <v/>
      </c>
      <c r="T12" s="37"/>
      <c r="U12" s="18"/>
      <c r="W12" s="18"/>
    </row>
    <row r="13" spans="1:23">
      <c r="A13" s="18"/>
      <c r="B13" s="33"/>
      <c r="C13" s="37"/>
      <c r="D13" s="37"/>
      <c r="E13" s="37"/>
      <c r="F13" s="5" t="s">
        <v>6</v>
      </c>
      <c r="G13" s="107">
        <f>RTD("esrtd",,$D$5,F13)</f>
        <v>869.76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6" t="s">
        <v>9</v>
      </c>
      <c r="S13" s="116">
        <f>RTD("esrtd",,$D$5,R13)</f>
        <v>2303402.895</v>
      </c>
      <c r="T13" s="37"/>
      <c r="U13" s="18"/>
      <c r="W13" s="18"/>
    </row>
    <row r="14" spans="1:23">
      <c r="A14" s="18"/>
      <c r="B14" s="33"/>
      <c r="C14" s="37"/>
      <c r="D14" s="37"/>
      <c r="E14" s="37"/>
      <c r="F14" s="5" t="s">
        <v>24</v>
      </c>
      <c r="G14" s="107">
        <f>RTD("esrtd",,$D$5,F14)</f>
        <v>869.55</v>
      </c>
      <c r="H14" s="37"/>
      <c r="I14" s="37"/>
      <c r="J14" s="37"/>
      <c r="K14" s="37"/>
      <c r="L14" s="37"/>
      <c r="M14" s="37"/>
      <c r="N14" s="82" t="s">
        <v>39</v>
      </c>
      <c r="O14" s="37"/>
      <c r="P14" s="37"/>
      <c r="Q14" s="37"/>
      <c r="R14" s="37"/>
      <c r="S14" s="37"/>
      <c r="T14" s="37"/>
      <c r="U14" s="18"/>
      <c r="W14" s="18"/>
    </row>
    <row r="15" spans="1:23">
      <c r="A15" s="18"/>
      <c r="B15" s="33"/>
      <c r="C15" s="37"/>
      <c r="D15" s="37"/>
      <c r="E15" s="37"/>
      <c r="F15" s="5" t="s">
        <v>32</v>
      </c>
      <c r="G15" s="107">
        <f>RTD("esrtd",,$D$5,F15)</f>
        <v>869.34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18"/>
      <c r="W15" s="18"/>
    </row>
    <row r="16" spans="1:23">
      <c r="A16" s="18"/>
      <c r="B16" s="33"/>
      <c r="C16" s="37"/>
      <c r="D16" s="37"/>
      <c r="E16" s="37"/>
      <c r="F16" s="5" t="s">
        <v>20</v>
      </c>
      <c r="G16" s="107" t="str">
        <f>RTD("esrtd",,$D$5,F16)</f>
        <v/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8"/>
      <c r="W16" s="18"/>
    </row>
    <row r="17" spans="1:23">
      <c r="A17" s="18"/>
      <c r="B17" s="33"/>
      <c r="C17" s="37"/>
      <c r="D17" s="37"/>
      <c r="E17" s="37"/>
      <c r="F17" s="5" t="s">
        <v>28</v>
      </c>
      <c r="G17" s="107">
        <f>RTD("esrtd",,$D$5,F17)</f>
        <v>868.98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18"/>
      <c r="W17" s="18"/>
    </row>
    <row r="18" spans="1:23">
      <c r="A18" s="18"/>
      <c r="B18" s="33"/>
      <c r="C18" s="37"/>
      <c r="D18" s="37"/>
      <c r="E18" s="37"/>
      <c r="F18" s="5" t="s">
        <v>21</v>
      </c>
      <c r="G18" s="107">
        <f>RTD("esrtd",,$D$5,F18)</f>
        <v>873.2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18"/>
      <c r="W18" s="18"/>
    </row>
    <row r="19" spans="1:23">
      <c r="A19" s="18"/>
      <c r="B19" s="33"/>
      <c r="C19" s="37"/>
      <c r="D19" s="37"/>
      <c r="E19" s="37"/>
      <c r="F19" s="5" t="s">
        <v>23</v>
      </c>
      <c r="G19" s="107">
        <f>RTD("esrtd",,$D$5,F19)</f>
        <v>865.5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18"/>
      <c r="W19" s="18"/>
    </row>
    <row r="20" spans="1:23">
      <c r="A20" s="18"/>
      <c r="B20" s="33"/>
      <c r="C20" s="37"/>
      <c r="D20" s="37"/>
      <c r="E20" s="37"/>
      <c r="F20" s="5" t="s">
        <v>25</v>
      </c>
      <c r="G20" s="107">
        <f>RTD("esrtd",,$D$5,F20)</f>
        <v>869.35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18"/>
      <c r="W20" s="18"/>
    </row>
    <row r="21" spans="1:23">
      <c r="A21" s="18"/>
      <c r="B21" s="33"/>
      <c r="C21" s="37"/>
      <c r="D21" s="37"/>
      <c r="E21" s="37"/>
      <c r="F21" s="6" t="s">
        <v>33</v>
      </c>
      <c r="G21" s="108" t="str">
        <f>RTD("esrtd",,$D$5,F21)</f>
        <v>-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18"/>
      <c r="W21" s="18"/>
    </row>
    <row r="22" spans="1:23">
      <c r="A22" s="18"/>
      <c r="B22" s="3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18"/>
      <c r="W22" s="18"/>
    </row>
    <row r="23" spans="1:23">
      <c r="A23" s="18"/>
      <c r="B23" s="3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18"/>
      <c r="W23" s="18"/>
    </row>
    <row r="24" spans="1:23">
      <c r="A24" s="18"/>
      <c r="B24" s="3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18"/>
      <c r="W24" s="18"/>
    </row>
    <row r="25" spans="1:23">
      <c r="A25" s="18"/>
      <c r="B25" s="3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18"/>
      <c r="W25" s="18"/>
    </row>
    <row r="26" spans="1:23">
      <c r="A26" s="18"/>
      <c r="B26" s="3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8"/>
      <c r="W26" s="18"/>
    </row>
    <row r="27" spans="1:23" ht="12" customHeight="1">
      <c r="A27" s="18"/>
      <c r="B27" s="64"/>
      <c r="C27" s="65" t="s">
        <v>101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18"/>
      <c r="W27" s="18"/>
    </row>
    <row r="28" spans="1:2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idden="1"/>
    <row r="30" spans="1:23" hidden="1"/>
    <row r="31" spans="1:23" hidden="1"/>
  </sheetData>
  <sheetProtection sheet="1" objects="1" scenarios="1" selectLockedCells="1"/>
  <mergeCells count="2">
    <mergeCell ref="R3:S3"/>
    <mergeCell ref="D5:J5"/>
  </mergeCells>
  <pageMargins left="0.7" right="0.7" top="0.75" bottom="0.75" header="0.3" footer="0.3"/>
  <pageSetup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8265B7"/>
  </sheetPr>
  <dimension ref="A1:W32"/>
  <sheetViews>
    <sheetView showGridLines="0" showRowColHeaders="0" zoomScaleNormal="100" workbookViewId="0">
      <pane ySplit="3" topLeftCell="A4" activePane="bottomLeft" state="frozen"/>
      <selection activeCell="B1" sqref="B1"/>
      <selection pane="bottomLeft" activeCell="D5" sqref="D5:J5"/>
    </sheetView>
  </sheetViews>
  <sheetFormatPr defaultColWidth="0" defaultRowHeight="15" customHeight="1" zeroHeight="1"/>
  <cols>
    <col min="1" max="1" width="2.85546875" style="2" customWidth="1"/>
    <col min="2" max="2" width="2.7109375" style="2" customWidth="1"/>
    <col min="3" max="3" width="17.85546875" style="2" customWidth="1"/>
    <col min="4" max="4" width="11" style="2" customWidth="1"/>
    <col min="5" max="5" width="1.7109375" style="2" customWidth="1"/>
    <col min="6" max="6" width="11.42578125" style="2" customWidth="1"/>
    <col min="7" max="7" width="9.7109375" style="2" customWidth="1"/>
    <col min="8" max="8" width="1.7109375" style="2" customWidth="1"/>
    <col min="9" max="9" width="13.28515625" style="2" customWidth="1"/>
    <col min="10" max="10" width="9.7109375" style="2" customWidth="1"/>
    <col min="11" max="11" width="1.7109375" style="2" customWidth="1"/>
    <col min="12" max="12" width="16" style="2" customWidth="1"/>
    <col min="13" max="13" width="7.85546875" style="2" customWidth="1"/>
    <col min="14" max="14" width="1.7109375" style="2" customWidth="1"/>
    <col min="15" max="15" width="11.85546875" style="2" customWidth="1"/>
    <col min="16" max="16" width="17.5703125" style="2" customWidth="1"/>
    <col min="17" max="17" width="1.7109375" style="2" customWidth="1"/>
    <col min="18" max="18" width="19" style="2" customWidth="1"/>
    <col min="19" max="19" width="11" style="2" customWidth="1"/>
    <col min="20" max="21" width="2.7109375" style="2" customWidth="1"/>
    <col min="22" max="22" width="9.140625" style="11" hidden="1" customWidth="1"/>
    <col min="23" max="23" width="15" style="11" hidden="1" customWidth="1"/>
    <col min="24" max="16384" width="9.140625" style="11" hidden="1"/>
  </cols>
  <sheetData>
    <row r="1" spans="1:2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5.0999999999999996" customHeight="1">
      <c r="A2" s="18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18"/>
      <c r="W2" s="18"/>
    </row>
    <row r="3" spans="1:23" ht="54.95" customHeight="1">
      <c r="A3" s="18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20"/>
      <c r="S3" s="120"/>
      <c r="T3" s="57"/>
      <c r="U3" s="18"/>
      <c r="W3" s="18"/>
    </row>
    <row r="4" spans="1:23" ht="5.0999999999999996" customHeight="1">
      <c r="A4" s="1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8"/>
      <c r="W4" s="18"/>
    </row>
    <row r="5" spans="1:23" ht="24" customHeight="1">
      <c r="A5" s="18"/>
      <c r="B5" s="33"/>
      <c r="C5" s="88" t="s">
        <v>42</v>
      </c>
      <c r="D5" s="144" t="s">
        <v>110</v>
      </c>
      <c r="E5" s="145"/>
      <c r="F5" s="145"/>
      <c r="G5" s="145"/>
      <c r="H5" s="145"/>
      <c r="I5" s="145"/>
      <c r="J5" s="146"/>
      <c r="K5" s="37"/>
      <c r="L5" s="89" t="str">
        <f>RTD("esrtd",,$D$5,"Description")</f>
        <v>E-MINI S&amp;P 500</v>
      </c>
      <c r="M5" s="89"/>
      <c r="N5" s="89"/>
      <c r="O5" s="89"/>
      <c r="P5" s="89"/>
      <c r="Q5" s="37"/>
      <c r="R5" s="37"/>
      <c r="S5" s="37"/>
      <c r="T5" s="37"/>
      <c r="U5" s="18"/>
      <c r="W5" s="18"/>
    </row>
    <row r="6" spans="1:23" ht="5.0999999999999996" customHeight="1">
      <c r="A6" s="18"/>
      <c r="B6" s="33"/>
      <c r="C6" s="9"/>
      <c r="D6" s="9"/>
      <c r="E6" s="37"/>
      <c r="F6" s="9"/>
      <c r="G6" s="9"/>
      <c r="H6" s="9"/>
      <c r="I6" s="9"/>
      <c r="J6" s="9"/>
      <c r="K6" s="37"/>
      <c r="L6" s="37"/>
      <c r="M6" s="37"/>
      <c r="N6" s="37"/>
      <c r="O6" s="9"/>
      <c r="P6" s="9"/>
      <c r="Q6" s="37"/>
      <c r="R6" s="9"/>
      <c r="S6" s="9"/>
      <c r="T6" s="37"/>
      <c r="U6" s="18"/>
      <c r="W6" s="18"/>
    </row>
    <row r="7" spans="1:23">
      <c r="A7" s="18"/>
      <c r="B7" s="33"/>
      <c r="C7" s="3" t="s">
        <v>41</v>
      </c>
      <c r="D7" s="4"/>
      <c r="E7" s="37"/>
      <c r="F7" s="3" t="s">
        <v>40</v>
      </c>
      <c r="G7" s="7"/>
      <c r="H7" s="1"/>
      <c r="I7" s="3"/>
      <c r="J7" s="7"/>
      <c r="K7" s="37"/>
      <c r="L7" s="3" t="s">
        <v>31</v>
      </c>
      <c r="M7" s="7"/>
      <c r="N7" s="37"/>
      <c r="O7" s="3" t="s">
        <v>34</v>
      </c>
      <c r="P7" s="7"/>
      <c r="Q7" s="37"/>
      <c r="R7" s="3" t="s">
        <v>37</v>
      </c>
      <c r="S7" s="7"/>
      <c r="T7" s="37"/>
      <c r="U7" s="18"/>
      <c r="W7" s="18"/>
    </row>
    <row r="8" spans="1:23">
      <c r="A8" s="18"/>
      <c r="B8" s="33"/>
      <c r="C8" s="90" t="s">
        <v>38</v>
      </c>
      <c r="D8" s="91" t="s">
        <v>0</v>
      </c>
      <c r="E8" s="37"/>
      <c r="F8" s="92" t="s">
        <v>38</v>
      </c>
      <c r="G8" s="93" t="s">
        <v>0</v>
      </c>
      <c r="H8" s="37"/>
      <c r="I8" s="90" t="s">
        <v>38</v>
      </c>
      <c r="J8" s="91" t="s">
        <v>0</v>
      </c>
      <c r="K8" s="37"/>
      <c r="L8" s="90" t="s">
        <v>38</v>
      </c>
      <c r="M8" s="91" t="s">
        <v>0</v>
      </c>
      <c r="N8" s="37"/>
      <c r="O8" s="90" t="s">
        <v>38</v>
      </c>
      <c r="P8" s="91" t="s">
        <v>0</v>
      </c>
      <c r="Q8" s="37"/>
      <c r="R8" s="90" t="s">
        <v>38</v>
      </c>
      <c r="S8" s="91" t="s">
        <v>0</v>
      </c>
      <c r="T8" s="37"/>
      <c r="U8" s="18"/>
      <c r="W8" s="18"/>
    </row>
    <row r="9" spans="1:23">
      <c r="A9" s="18"/>
      <c r="B9" s="33"/>
      <c r="C9" s="97" t="s">
        <v>13</v>
      </c>
      <c r="D9" s="103" t="str">
        <f>RTD("esrtd",,$D$5,C9)</f>
        <v>Unknown Field COMPANYNAME</v>
      </c>
      <c r="E9" s="82" t="s">
        <v>39</v>
      </c>
      <c r="F9" s="100" t="s">
        <v>22</v>
      </c>
      <c r="G9" s="106">
        <f>RTD("esrtd",,$D$5,F9)</f>
        <v>1621</v>
      </c>
      <c r="H9" s="82"/>
      <c r="I9" s="100" t="s">
        <v>49</v>
      </c>
      <c r="J9" s="106">
        <f>RTD("esrtd",,$D$5,I9)</f>
        <v>1685.75</v>
      </c>
      <c r="K9" s="82"/>
      <c r="L9" s="99" t="s">
        <v>26</v>
      </c>
      <c r="M9" s="118">
        <f>RTD("esrtd",,$D$5,L9)</f>
        <v>0</v>
      </c>
      <c r="N9" s="37"/>
      <c r="O9" s="101" t="s">
        <v>17</v>
      </c>
      <c r="P9" s="111">
        <f>RTD("esrtd",,$D$5,O9)</f>
        <v>41438.291666666664</v>
      </c>
      <c r="Q9" s="37"/>
      <c r="R9" s="97" t="s">
        <v>12</v>
      </c>
      <c r="S9" s="114">
        <f>RTD("esrtd",,$D$5,R9)</f>
        <v>929</v>
      </c>
      <c r="T9" s="82" t="s">
        <v>39</v>
      </c>
      <c r="U9" s="18"/>
      <c r="W9" s="18"/>
    </row>
    <row r="10" spans="1:23">
      <c r="A10" s="18"/>
      <c r="B10" s="33"/>
      <c r="C10" s="97" t="s">
        <v>18</v>
      </c>
      <c r="D10" s="104" t="str">
        <f>RTD("esrtd",,$D$5,C10)</f>
        <v>E-MINI S&amp;P 500</v>
      </c>
      <c r="E10" s="82" t="s">
        <v>39</v>
      </c>
      <c r="F10" s="97" t="s">
        <v>27</v>
      </c>
      <c r="G10" s="107">
        <f>RTD("esrtd",,$D$5,F10)</f>
        <v>11</v>
      </c>
      <c r="H10" s="37"/>
      <c r="I10" s="97" t="s">
        <v>50</v>
      </c>
      <c r="J10" s="107">
        <f>RTD("esrtd",,$D$5,I10)</f>
        <v>1247</v>
      </c>
      <c r="K10" s="37"/>
      <c r="L10" s="37"/>
      <c r="M10" s="37"/>
      <c r="N10" s="37"/>
      <c r="O10" s="12" t="s">
        <v>34</v>
      </c>
      <c r="P10" s="112">
        <f>RTD("esrtd",,$D$5,O10)</f>
        <v>41438.484039351853</v>
      </c>
      <c r="Q10" s="37"/>
      <c r="R10" s="97" t="s">
        <v>8</v>
      </c>
      <c r="S10" s="115">
        <f>RTD("esrtd",,$D$5,R10)</f>
        <v>399</v>
      </c>
      <c r="T10" s="37"/>
      <c r="U10" s="18"/>
      <c r="W10" s="18"/>
    </row>
    <row r="11" spans="1:23">
      <c r="A11" s="18"/>
      <c r="B11" s="33"/>
      <c r="C11" s="97" t="s">
        <v>43</v>
      </c>
      <c r="D11" s="104" t="str">
        <f>RTD("esrtd",,$D$5,C11)</f>
        <v>Jun'13</v>
      </c>
      <c r="E11" s="37"/>
      <c r="F11" s="97" t="s">
        <v>1</v>
      </c>
      <c r="G11" s="107">
        <f>RTD("esrtd",,$D$5,F11)</f>
        <v>6.8322981366459624E-3</v>
      </c>
      <c r="H11" s="37"/>
      <c r="I11" s="97" t="s">
        <v>30</v>
      </c>
      <c r="J11" s="107">
        <f>RTD("esrtd",,$D$5,I11)</f>
        <v>1610</v>
      </c>
      <c r="K11" s="37"/>
      <c r="L11" s="37"/>
      <c r="M11" s="37"/>
      <c r="N11" s="37"/>
      <c r="O11" s="12" t="s">
        <v>55</v>
      </c>
      <c r="P11" s="112">
        <f>RTD("esrtd",,$D$5,O11)</f>
        <v>41438.083333333336</v>
      </c>
      <c r="Q11" s="37"/>
      <c r="R11" s="97" t="s">
        <v>36</v>
      </c>
      <c r="S11" s="115">
        <f>RTD("esrtd",,$D$5,R11)</f>
        <v>1</v>
      </c>
      <c r="T11" s="37"/>
      <c r="U11" s="18"/>
      <c r="W11" s="18"/>
    </row>
    <row r="12" spans="1:23">
      <c r="A12" s="18"/>
      <c r="B12" s="33"/>
      <c r="C12" s="99" t="s">
        <v>19</v>
      </c>
      <c r="D12" s="105" t="str">
        <f>RTD("esrtd",,$D$5,C12)</f>
        <v>CMEE</v>
      </c>
      <c r="E12" s="37"/>
      <c r="F12" s="97" t="s">
        <v>10</v>
      </c>
      <c r="G12" s="107">
        <f>RTD("esrtd",,$D$5,F12)</f>
        <v>1620.75</v>
      </c>
      <c r="H12" s="37"/>
      <c r="I12" s="99" t="s">
        <v>46</v>
      </c>
      <c r="J12" s="109" t="str">
        <f>RTD("esrtd",,$D$5,I12)</f>
        <v/>
      </c>
      <c r="K12" s="37"/>
      <c r="L12" s="37"/>
      <c r="M12" s="37"/>
      <c r="N12" s="37"/>
      <c r="O12" s="12" t="s">
        <v>45</v>
      </c>
      <c r="P12" s="112">
        <f>RTD("esrtd",,$D$5,O12)</f>
        <v>41446.291666666664</v>
      </c>
      <c r="Q12" s="37"/>
      <c r="R12" s="97" t="s">
        <v>14</v>
      </c>
      <c r="S12" s="115">
        <f>RTD("esrtd",,$D$5,R12)</f>
        <v>1431028</v>
      </c>
      <c r="T12" s="37"/>
      <c r="U12" s="18"/>
      <c r="W12" s="18"/>
    </row>
    <row r="13" spans="1:23">
      <c r="A13" s="18"/>
      <c r="B13" s="33"/>
      <c r="C13" s="37"/>
      <c r="D13" s="37"/>
      <c r="E13" s="37"/>
      <c r="F13" s="97" t="s">
        <v>6</v>
      </c>
      <c r="G13" s="107">
        <f>RTD("esrtd",,$D$5,F13)</f>
        <v>1621</v>
      </c>
      <c r="H13" s="37"/>
      <c r="I13" s="37"/>
      <c r="J13" s="37"/>
      <c r="K13" s="37"/>
      <c r="L13" s="37"/>
      <c r="M13" s="37"/>
      <c r="N13" s="37"/>
      <c r="O13" s="102" t="s">
        <v>44</v>
      </c>
      <c r="P13" s="117">
        <f>RTD("esrtd",,$D$5,O13)</f>
        <v>8</v>
      </c>
      <c r="Q13" s="37"/>
      <c r="R13" s="99" t="s">
        <v>47</v>
      </c>
      <c r="S13" s="116">
        <f>RTD("esrtd",,$D$5,R13)</f>
        <v>2678954</v>
      </c>
      <c r="T13" s="37"/>
      <c r="U13" s="18"/>
      <c r="W13" s="18"/>
    </row>
    <row r="14" spans="1:23">
      <c r="A14" s="18"/>
      <c r="B14" s="33"/>
      <c r="C14" s="37"/>
      <c r="D14" s="37"/>
      <c r="E14" s="37"/>
      <c r="F14" s="97" t="s">
        <v>24</v>
      </c>
      <c r="G14" s="107">
        <f>RTD("esrtd",,$D$5,F14)</f>
        <v>1620.875</v>
      </c>
      <c r="H14" s="37"/>
      <c r="I14" s="37"/>
      <c r="J14" s="37"/>
      <c r="K14" s="37"/>
      <c r="L14" s="37"/>
      <c r="M14" s="37"/>
      <c r="N14" s="82" t="s">
        <v>39</v>
      </c>
      <c r="O14" s="37"/>
      <c r="P14" s="37"/>
      <c r="Q14" s="37"/>
      <c r="R14" s="37"/>
      <c r="S14" s="37"/>
      <c r="T14" s="37"/>
      <c r="U14" s="18"/>
      <c r="W14" s="18"/>
    </row>
    <row r="15" spans="1:23">
      <c r="A15" s="18"/>
      <c r="B15" s="33"/>
      <c r="C15" s="37"/>
      <c r="D15" s="37"/>
      <c r="E15" s="37"/>
      <c r="F15" s="97" t="s">
        <v>32</v>
      </c>
      <c r="G15" s="107">
        <f>RTD("esrtd",,$D$5,F15)</f>
        <v>1621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18"/>
      <c r="W15" s="18"/>
    </row>
    <row r="16" spans="1:23">
      <c r="A16" s="18"/>
      <c r="B16" s="33"/>
      <c r="C16" s="37"/>
      <c r="D16" s="37"/>
      <c r="E16" s="37"/>
      <c r="F16" s="97" t="s">
        <v>20</v>
      </c>
      <c r="G16" s="107" t="str">
        <f>RTD("esrtd",,$D$5,F16)</f>
        <v/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8"/>
      <c r="W16" s="18"/>
    </row>
    <row r="17" spans="1:23">
      <c r="A17" s="18"/>
      <c r="B17" s="33"/>
      <c r="C17" s="37"/>
      <c r="D17" s="37"/>
      <c r="E17" s="37"/>
      <c r="F17" s="97" t="s">
        <v>28</v>
      </c>
      <c r="G17" s="107">
        <f>RTD("esrtd",,$D$5,F17)</f>
        <v>1610.75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18"/>
      <c r="W17" s="18"/>
    </row>
    <row r="18" spans="1:23">
      <c r="A18" s="18"/>
      <c r="B18" s="33"/>
      <c r="C18" s="37"/>
      <c r="D18" s="37"/>
      <c r="E18" s="37"/>
      <c r="F18" s="97" t="s">
        <v>21</v>
      </c>
      <c r="G18" s="107">
        <f>RTD("esrtd",,$D$5,F18)</f>
        <v>1621.5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18"/>
      <c r="W18" s="18"/>
    </row>
    <row r="19" spans="1:23">
      <c r="A19" s="18"/>
      <c r="B19" s="33"/>
      <c r="C19" s="37"/>
      <c r="D19" s="37"/>
      <c r="E19" s="37"/>
      <c r="F19" s="97" t="s">
        <v>23</v>
      </c>
      <c r="G19" s="107">
        <f>RTD("esrtd",,$D$5,F19)</f>
        <v>1597.5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18"/>
      <c r="W19" s="18"/>
    </row>
    <row r="20" spans="1:23">
      <c r="A20" s="18"/>
      <c r="B20" s="33"/>
      <c r="C20" s="37"/>
      <c r="D20" s="37"/>
      <c r="E20" s="37"/>
      <c r="F20" s="97" t="s">
        <v>25</v>
      </c>
      <c r="G20" s="107">
        <f>RTD("esrtd",,$D$5,F20)</f>
        <v>1609.5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18"/>
      <c r="W20" s="18"/>
    </row>
    <row r="21" spans="1:23">
      <c r="A21" s="18"/>
      <c r="B21" s="33"/>
      <c r="C21" s="37"/>
      <c r="D21" s="37"/>
      <c r="E21" s="37"/>
      <c r="F21" s="99" t="s">
        <v>33</v>
      </c>
      <c r="G21" s="108" t="str">
        <f>RTD("esrtd",,$D$5,F21)</f>
        <v>-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18"/>
      <c r="W21" s="18"/>
    </row>
    <row r="22" spans="1:23">
      <c r="A22" s="18"/>
      <c r="B22" s="3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18"/>
      <c r="W22" s="18"/>
    </row>
    <row r="23" spans="1:23">
      <c r="A23" s="18"/>
      <c r="B23" s="3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18"/>
      <c r="W23" s="18"/>
    </row>
    <row r="24" spans="1:23">
      <c r="A24" s="18"/>
      <c r="B24" s="3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18"/>
      <c r="W24" s="18"/>
    </row>
    <row r="25" spans="1:23">
      <c r="A25" s="18"/>
      <c r="B25" s="3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18"/>
      <c r="W25" s="18"/>
    </row>
    <row r="26" spans="1:23">
      <c r="A26" s="18"/>
      <c r="B26" s="3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8"/>
      <c r="W26" s="18"/>
    </row>
    <row r="27" spans="1:23" ht="12" customHeight="1">
      <c r="A27" s="18"/>
      <c r="B27" s="64"/>
      <c r="C27" s="65" t="s">
        <v>101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18"/>
      <c r="W27" s="18"/>
    </row>
    <row r="28" spans="1:2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idden="1"/>
    <row r="30" spans="1:23" hidden="1"/>
    <row r="31" spans="1:23" hidden="1"/>
    <row r="32" spans="1:23" ht="15" hidden="1" customHeight="1"/>
  </sheetData>
  <sheetProtection sheet="1" objects="1" scenarios="1" selectLockedCells="1"/>
  <mergeCells count="2">
    <mergeCell ref="R3:S3"/>
    <mergeCell ref="D5:J5"/>
  </mergeCells>
  <pageMargins left="0.7" right="0.7" top="0.75" bottom="0.75" header="0.3" footer="0.3"/>
  <pageSetup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8265B7"/>
  </sheetPr>
  <dimension ref="A1:W32"/>
  <sheetViews>
    <sheetView showGridLines="0" showRowColHeaders="0" zoomScaleNormal="100" workbookViewId="0">
      <pane ySplit="3" topLeftCell="A4" activePane="bottomLeft" state="frozen"/>
      <selection activeCell="B1" sqref="B1"/>
      <selection pane="bottomLeft" activeCell="D5" sqref="D5:J5"/>
    </sheetView>
  </sheetViews>
  <sheetFormatPr defaultColWidth="0" defaultRowHeight="15" customHeight="1" zeroHeight="1"/>
  <cols>
    <col min="1" max="1" width="2.85546875" style="2" customWidth="1"/>
    <col min="2" max="2" width="2.7109375" style="2" customWidth="1"/>
    <col min="3" max="3" width="17.85546875" style="2" customWidth="1"/>
    <col min="4" max="4" width="11" style="2" customWidth="1"/>
    <col min="5" max="5" width="1.7109375" style="2" customWidth="1"/>
    <col min="6" max="6" width="11.42578125" style="2" customWidth="1"/>
    <col min="7" max="7" width="9.7109375" style="2" customWidth="1"/>
    <col min="8" max="8" width="1.7109375" style="2" customWidth="1"/>
    <col min="9" max="9" width="13.28515625" style="2" customWidth="1"/>
    <col min="10" max="10" width="9.7109375" style="2" customWidth="1"/>
    <col min="11" max="11" width="1.7109375" style="2" customWidth="1"/>
    <col min="12" max="12" width="16" style="2" customWidth="1"/>
    <col min="13" max="13" width="7.85546875" style="2" customWidth="1"/>
    <col min="14" max="14" width="1.7109375" style="2" customWidth="1"/>
    <col min="15" max="15" width="11.85546875" style="2" customWidth="1"/>
    <col min="16" max="16" width="17.5703125" style="2" customWidth="1"/>
    <col min="17" max="17" width="1.7109375" style="2" customWidth="1"/>
    <col min="18" max="18" width="19" style="2" customWidth="1"/>
    <col min="19" max="19" width="11" style="2" customWidth="1"/>
    <col min="20" max="21" width="2.7109375" style="2" customWidth="1"/>
    <col min="22" max="22" width="9.140625" style="11" hidden="1" customWidth="1"/>
    <col min="23" max="23" width="15" style="11" hidden="1" customWidth="1"/>
    <col min="24" max="16384" width="9.140625" style="11" hidden="1"/>
  </cols>
  <sheetData>
    <row r="1" spans="1:2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5.0999999999999996" customHeight="1">
      <c r="A2" s="18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18"/>
      <c r="W2" s="18"/>
    </row>
    <row r="3" spans="1:23" ht="54.95" customHeight="1">
      <c r="A3" s="18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20"/>
      <c r="S3" s="120"/>
      <c r="T3" s="57"/>
      <c r="U3" s="18"/>
      <c r="W3" s="18"/>
    </row>
    <row r="4" spans="1:23" ht="5.0999999999999996" customHeight="1">
      <c r="A4" s="1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8"/>
      <c r="W4" s="18"/>
    </row>
    <row r="5" spans="1:23" ht="24" customHeight="1">
      <c r="A5" s="18"/>
      <c r="B5" s="33"/>
      <c r="C5" s="88" t="s">
        <v>42</v>
      </c>
      <c r="D5" s="144" t="s">
        <v>111</v>
      </c>
      <c r="E5" s="145"/>
      <c r="F5" s="145"/>
      <c r="G5" s="145"/>
      <c r="H5" s="145"/>
      <c r="I5" s="145"/>
      <c r="J5" s="146"/>
      <c r="K5" s="37"/>
      <c r="L5" s="89" t="str">
        <f>RTD("esrtd",,$D$5,"Description")</f>
        <v>CL Z5 11/17/15 100 C</v>
      </c>
      <c r="M5" s="89"/>
      <c r="N5" s="89"/>
      <c r="O5" s="89"/>
      <c r="P5" s="89"/>
      <c r="Q5" s="37"/>
      <c r="R5" s="37"/>
      <c r="S5" s="37"/>
      <c r="T5" s="37"/>
      <c r="U5" s="18"/>
      <c r="W5" s="18"/>
    </row>
    <row r="6" spans="1:23" ht="5.0999999999999996" customHeight="1">
      <c r="A6" s="18"/>
      <c r="B6" s="33"/>
      <c r="C6" s="9"/>
      <c r="D6" s="9"/>
      <c r="E6" s="37"/>
      <c r="F6" s="9"/>
      <c r="G6" s="9"/>
      <c r="H6" s="9"/>
      <c r="I6" s="9"/>
      <c r="J6" s="9"/>
      <c r="K6" s="37"/>
      <c r="L6" s="37"/>
      <c r="M6" s="37"/>
      <c r="N6" s="37"/>
      <c r="O6" s="9"/>
      <c r="P6" s="9"/>
      <c r="Q6" s="37"/>
      <c r="R6" s="9"/>
      <c r="S6" s="9"/>
      <c r="T6" s="37"/>
      <c r="U6" s="18"/>
      <c r="W6" s="18"/>
    </row>
    <row r="7" spans="1:23">
      <c r="A7" s="18"/>
      <c r="B7" s="33"/>
      <c r="C7" s="3" t="s">
        <v>41</v>
      </c>
      <c r="D7" s="4"/>
      <c r="E7" s="37"/>
      <c r="F7" s="3" t="s">
        <v>40</v>
      </c>
      <c r="G7" s="7"/>
      <c r="H7" s="1"/>
      <c r="I7" s="3"/>
      <c r="J7" s="7"/>
      <c r="K7" s="37"/>
      <c r="L7" s="3" t="s">
        <v>31</v>
      </c>
      <c r="M7" s="7"/>
      <c r="N7" s="37"/>
      <c r="O7" s="3" t="s">
        <v>34</v>
      </c>
      <c r="P7" s="7"/>
      <c r="Q7" s="37"/>
      <c r="R7" s="3" t="s">
        <v>37</v>
      </c>
      <c r="S7" s="7"/>
      <c r="T7" s="37"/>
      <c r="U7" s="18"/>
      <c r="W7" s="18"/>
    </row>
    <row r="8" spans="1:23">
      <c r="A8" s="18"/>
      <c r="B8" s="33"/>
      <c r="C8" s="90" t="s">
        <v>38</v>
      </c>
      <c r="D8" s="91" t="s">
        <v>0</v>
      </c>
      <c r="E8" s="37"/>
      <c r="F8" s="92" t="s">
        <v>38</v>
      </c>
      <c r="G8" s="93" t="s">
        <v>0</v>
      </c>
      <c r="H8" s="37"/>
      <c r="I8" s="90" t="s">
        <v>38</v>
      </c>
      <c r="J8" s="91" t="s">
        <v>0</v>
      </c>
      <c r="K8" s="37"/>
      <c r="L8" s="90" t="s">
        <v>38</v>
      </c>
      <c r="M8" s="91" t="s">
        <v>0</v>
      </c>
      <c r="N8" s="37"/>
      <c r="O8" s="90" t="s">
        <v>38</v>
      </c>
      <c r="P8" s="91" t="s">
        <v>0</v>
      </c>
      <c r="Q8" s="37"/>
      <c r="R8" s="90" t="s">
        <v>38</v>
      </c>
      <c r="S8" s="91" t="s">
        <v>0</v>
      </c>
      <c r="T8" s="37"/>
      <c r="U8" s="18"/>
      <c r="W8" s="18"/>
    </row>
    <row r="9" spans="1:23">
      <c r="A9" s="18"/>
      <c r="B9" s="33"/>
      <c r="C9" s="97" t="s">
        <v>18</v>
      </c>
      <c r="D9" s="103" t="str">
        <f>RTD("esrtd",,$D$5,C9)</f>
        <v>CL Z5 11/17/15 100 C</v>
      </c>
      <c r="E9" s="82" t="s">
        <v>39</v>
      </c>
      <c r="F9" s="100" t="s">
        <v>22</v>
      </c>
      <c r="G9" s="106" t="str">
        <f>RTD("esrtd",,$D$5,F9)</f>
        <v/>
      </c>
      <c r="H9" s="82"/>
      <c r="I9" s="97" t="s">
        <v>30</v>
      </c>
      <c r="J9" s="106">
        <f>RTD("esrtd",,$D$5,I9)</f>
        <v>4.4000000000000004</v>
      </c>
      <c r="K9" s="82"/>
      <c r="L9" s="99" t="s">
        <v>26</v>
      </c>
      <c r="M9" s="118">
        <f>RTD("esrtd",,$D$5,L9)</f>
        <v>0</v>
      </c>
      <c r="N9" s="37"/>
      <c r="O9" s="101" t="s">
        <v>17</v>
      </c>
      <c r="P9" s="111">
        <f>RTD("esrtd",,$D$5,O9)</f>
        <v>41437.291666666664</v>
      </c>
      <c r="Q9" s="37"/>
      <c r="R9" s="97" t="s">
        <v>12</v>
      </c>
      <c r="S9" s="114">
        <f>RTD("esrtd",,$D$5,R9)</f>
        <v>1</v>
      </c>
      <c r="T9" s="82" t="s">
        <v>39</v>
      </c>
      <c r="U9" s="18"/>
      <c r="W9" s="18"/>
    </row>
    <row r="10" spans="1:23">
      <c r="A10" s="18"/>
      <c r="B10" s="33"/>
      <c r="C10" s="97" t="s">
        <v>43</v>
      </c>
      <c r="D10" s="104" t="str">
        <f>RTD("esrtd",,$D$5,C10)</f>
        <v>Dec'15</v>
      </c>
      <c r="E10" s="82" t="s">
        <v>39</v>
      </c>
      <c r="F10" s="97" t="s">
        <v>27</v>
      </c>
      <c r="G10" s="107" t="str">
        <f>RTD("esrtd",,$D$5,F10)</f>
        <v/>
      </c>
      <c r="H10" s="37"/>
      <c r="I10" s="102" t="s">
        <v>46</v>
      </c>
      <c r="J10" s="109" t="str">
        <f>RTD("esrtd",,$D$5,I10)</f>
        <v/>
      </c>
      <c r="K10" s="37"/>
      <c r="L10" s="37"/>
      <c r="M10" s="37"/>
      <c r="N10" s="37"/>
      <c r="O10" s="12" t="s">
        <v>34</v>
      </c>
      <c r="P10" s="112">
        <f>RTD("esrtd",,$D$5,O10)</f>
        <v>41437.589270833334</v>
      </c>
      <c r="Q10" s="37"/>
      <c r="R10" s="97" t="s">
        <v>8</v>
      </c>
      <c r="S10" s="115" t="str">
        <f>RTD("esrtd",,$D$5,R10)</f>
        <v/>
      </c>
      <c r="T10" s="37"/>
      <c r="U10" s="18"/>
      <c r="W10" s="18"/>
    </row>
    <row r="11" spans="1:23">
      <c r="A11" s="18"/>
      <c r="B11" s="33"/>
      <c r="C11" s="97" t="s">
        <v>19</v>
      </c>
      <c r="D11" s="104" t="str">
        <f>RTD("esrtd",,$D$5,C11)</f>
        <v>NYME</v>
      </c>
      <c r="E11" s="37"/>
      <c r="F11" s="97" t="s">
        <v>1</v>
      </c>
      <c r="G11" s="107" t="str">
        <f>RTD("esrtd",,$D$5,F11)</f>
        <v/>
      </c>
      <c r="H11" s="37"/>
      <c r="I11" s="37"/>
      <c r="J11" s="37"/>
      <c r="K11" s="37"/>
      <c r="L11" s="37"/>
      <c r="M11" s="37"/>
      <c r="N11" s="37"/>
      <c r="O11" s="12" t="s">
        <v>55</v>
      </c>
      <c r="P11" s="112">
        <f>RTD("esrtd",,$D$5,O11)</f>
        <v>41438.083333333336</v>
      </c>
      <c r="Q11" s="37"/>
      <c r="R11" s="97" t="s">
        <v>14</v>
      </c>
      <c r="S11" s="115">
        <f>RTD("esrtd",,$D$5,R11)</f>
        <v>0</v>
      </c>
      <c r="T11" s="37"/>
      <c r="U11" s="18"/>
      <c r="W11" s="18"/>
    </row>
    <row r="12" spans="1:23">
      <c r="A12" s="18"/>
      <c r="B12" s="33"/>
      <c r="C12" s="97" t="s">
        <v>52</v>
      </c>
      <c r="D12" s="104" t="str">
        <f>RTD("esrtd",,$D$5,C12)</f>
        <v>CL Z5</v>
      </c>
      <c r="E12" s="37"/>
      <c r="F12" s="97" t="s">
        <v>10</v>
      </c>
      <c r="G12" s="107">
        <f>RTD("esrtd",,$D$5,F12)</f>
        <v>0.45</v>
      </c>
      <c r="H12" s="37"/>
      <c r="I12" s="37"/>
      <c r="J12" s="37"/>
      <c r="K12" s="37"/>
      <c r="L12" s="37"/>
      <c r="M12" s="37"/>
      <c r="N12" s="37"/>
      <c r="O12" s="12" t="s">
        <v>45</v>
      </c>
      <c r="P12" s="112">
        <f>RTD("esrtd",,$D$5,O12)</f>
        <v>42325.25</v>
      </c>
      <c r="Q12" s="37"/>
      <c r="R12" s="99" t="s">
        <v>47</v>
      </c>
      <c r="S12" s="116">
        <f>RTD("esrtd",,$D$5,R12)</f>
        <v>11007</v>
      </c>
      <c r="T12" s="37"/>
      <c r="U12" s="18"/>
      <c r="W12" s="18"/>
    </row>
    <row r="13" spans="1:23">
      <c r="A13" s="18"/>
      <c r="B13" s="33"/>
      <c r="C13" s="99" t="s">
        <v>51</v>
      </c>
      <c r="D13" s="105">
        <f>RTD("esrtd",,$D$5,C13)</f>
        <v>100</v>
      </c>
      <c r="E13" s="37"/>
      <c r="F13" s="97" t="s">
        <v>6</v>
      </c>
      <c r="G13" s="107" t="str">
        <f>RTD("esrtd",,$D$5,F13)</f>
        <v/>
      </c>
      <c r="H13" s="37"/>
      <c r="I13" s="37"/>
      <c r="J13" s="37"/>
      <c r="K13" s="37"/>
      <c r="L13" s="37"/>
      <c r="M13" s="37"/>
      <c r="N13" s="37"/>
      <c r="O13" s="102" t="s">
        <v>44</v>
      </c>
      <c r="P13" s="117">
        <f>RTD("esrtd",,$D$5,O13)</f>
        <v>887</v>
      </c>
      <c r="Q13" s="37"/>
      <c r="R13" s="37"/>
      <c r="S13" s="37"/>
      <c r="T13" s="37"/>
      <c r="U13" s="18"/>
      <c r="W13" s="18"/>
    </row>
    <row r="14" spans="1:23">
      <c r="A14" s="18"/>
      <c r="B14" s="33"/>
      <c r="C14" s="37"/>
      <c r="D14" s="37"/>
      <c r="E14" s="37"/>
      <c r="F14" s="97" t="s">
        <v>24</v>
      </c>
      <c r="G14" s="107">
        <f>RTD("esrtd",,$D$5,F14)</f>
        <v>0.45</v>
      </c>
      <c r="H14" s="37"/>
      <c r="I14" s="37"/>
      <c r="J14" s="37"/>
      <c r="K14" s="37"/>
      <c r="L14" s="37"/>
      <c r="M14" s="37"/>
      <c r="N14" s="82" t="s">
        <v>39</v>
      </c>
      <c r="O14" s="37"/>
      <c r="P14" s="37"/>
      <c r="Q14" s="37"/>
      <c r="R14" s="37"/>
      <c r="S14" s="37"/>
      <c r="T14" s="37"/>
      <c r="U14" s="18"/>
      <c r="W14" s="18"/>
    </row>
    <row r="15" spans="1:23">
      <c r="A15" s="18"/>
      <c r="B15" s="33"/>
      <c r="C15" s="37"/>
      <c r="D15" s="37"/>
      <c r="E15" s="37"/>
      <c r="F15" s="97" t="s">
        <v>32</v>
      </c>
      <c r="G15" s="107">
        <f>RTD("esrtd",,$D$5,F15)</f>
        <v>4.4000000000000004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18"/>
      <c r="W15" s="18"/>
    </row>
    <row r="16" spans="1:23">
      <c r="A16" s="18"/>
      <c r="B16" s="33"/>
      <c r="C16" s="37"/>
      <c r="D16" s="37"/>
      <c r="E16" s="37"/>
      <c r="F16" s="97" t="s">
        <v>28</v>
      </c>
      <c r="G16" s="107" t="str">
        <f>RTD("esrtd",,$D$5,F16)</f>
        <v/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8"/>
      <c r="W16" s="18"/>
    </row>
    <row r="17" spans="1:23">
      <c r="A17" s="18"/>
      <c r="B17" s="33"/>
      <c r="C17" s="37"/>
      <c r="D17" s="37"/>
      <c r="E17" s="37"/>
      <c r="F17" s="97" t="s">
        <v>21</v>
      </c>
      <c r="G17" s="107" t="str">
        <f>RTD("esrtd",,$D$5,F17)</f>
        <v/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18"/>
      <c r="W17" s="18"/>
    </row>
    <row r="18" spans="1:23">
      <c r="A18" s="18"/>
      <c r="B18" s="33"/>
      <c r="C18" s="37"/>
      <c r="D18" s="37"/>
      <c r="E18" s="37"/>
      <c r="F18" s="97" t="s">
        <v>23</v>
      </c>
      <c r="G18" s="107" t="str">
        <f>RTD("esrtd",,$D$5,F18)</f>
        <v/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18"/>
      <c r="W18" s="18"/>
    </row>
    <row r="19" spans="1:23">
      <c r="A19" s="18"/>
      <c r="B19" s="33"/>
      <c r="C19" s="37"/>
      <c r="D19" s="37"/>
      <c r="E19" s="37"/>
      <c r="F19" s="97" t="s">
        <v>25</v>
      </c>
      <c r="G19" s="107" t="str">
        <f>RTD("esrtd",,$D$5,F19)</f>
        <v/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18"/>
      <c r="W19" s="18"/>
    </row>
    <row r="20" spans="1:23">
      <c r="A20" s="18"/>
      <c r="B20" s="33"/>
      <c r="C20" s="37"/>
      <c r="D20" s="37"/>
      <c r="E20" s="37"/>
      <c r="F20" s="99" t="s">
        <v>33</v>
      </c>
      <c r="G20" s="108" t="str">
        <f>RTD("esrtd",,$D$5,F20)</f>
        <v>c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18"/>
      <c r="W20" s="18"/>
    </row>
    <row r="21" spans="1:23">
      <c r="A21" s="18"/>
      <c r="B21" s="3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18"/>
      <c r="W21" s="18"/>
    </row>
    <row r="22" spans="1:23">
      <c r="A22" s="18"/>
      <c r="B22" s="3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18"/>
      <c r="W22" s="18"/>
    </row>
    <row r="23" spans="1:23">
      <c r="A23" s="18"/>
      <c r="B23" s="3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18"/>
      <c r="W23" s="18"/>
    </row>
    <row r="24" spans="1:23">
      <c r="A24" s="18"/>
      <c r="B24" s="3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18"/>
      <c r="W24" s="18"/>
    </row>
    <row r="25" spans="1:23">
      <c r="A25" s="18"/>
      <c r="B25" s="3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18"/>
      <c r="W25" s="18"/>
    </row>
    <row r="26" spans="1:23">
      <c r="A26" s="18"/>
      <c r="B26" s="3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8"/>
      <c r="W26" s="18"/>
    </row>
    <row r="27" spans="1:23" ht="12" customHeight="1">
      <c r="A27" s="18"/>
      <c r="B27" s="64"/>
      <c r="C27" s="65" t="s">
        <v>101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18"/>
      <c r="W27" s="18"/>
    </row>
    <row r="28" spans="1:2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idden="1"/>
    <row r="30" spans="1:23" hidden="1"/>
    <row r="31" spans="1:23" hidden="1"/>
    <row r="32" spans="1:23" ht="15" hidden="1" customHeight="1"/>
  </sheetData>
  <sheetProtection sheet="1" objects="1" scenarios="1" selectLockedCells="1"/>
  <mergeCells count="2">
    <mergeCell ref="R3:S3"/>
    <mergeCell ref="D5:J5"/>
  </mergeCells>
  <pageMargins left="0.7" right="0.7" top="0.75" bottom="0.75" header="0.3" footer="0.3"/>
  <pageSetup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8265B7"/>
  </sheetPr>
  <dimension ref="A1:W32"/>
  <sheetViews>
    <sheetView showGridLines="0" showRowColHeaders="0" zoomScaleNormal="100" workbookViewId="0">
      <pane ySplit="3" topLeftCell="A4" activePane="bottomLeft" state="frozen"/>
      <selection activeCell="B1" sqref="B1"/>
      <selection pane="bottomLeft" activeCell="D5" sqref="D5:J5"/>
    </sheetView>
  </sheetViews>
  <sheetFormatPr defaultColWidth="0" defaultRowHeight="15" customHeight="1" zeroHeight="1"/>
  <cols>
    <col min="1" max="1" width="2.85546875" style="2" customWidth="1"/>
    <col min="2" max="2" width="2.7109375" style="2" customWidth="1"/>
    <col min="3" max="3" width="17.85546875" style="2" customWidth="1"/>
    <col min="4" max="4" width="11" style="2" customWidth="1"/>
    <col min="5" max="5" width="1.7109375" style="2" customWidth="1"/>
    <col min="6" max="6" width="11.42578125" style="2" customWidth="1"/>
    <col min="7" max="7" width="9.7109375" style="2" customWidth="1"/>
    <col min="8" max="8" width="1.7109375" style="2" customWidth="1"/>
    <col min="9" max="9" width="13.28515625" style="2" customWidth="1"/>
    <col min="10" max="10" width="9.7109375" style="2" customWidth="1"/>
    <col min="11" max="11" width="1.7109375" style="2" customWidth="1"/>
    <col min="12" max="12" width="16" style="2" customWidth="1"/>
    <col min="13" max="13" width="7.85546875" style="2" customWidth="1"/>
    <col min="14" max="14" width="1.7109375" style="2" customWidth="1"/>
    <col min="15" max="15" width="11.85546875" style="2" customWidth="1"/>
    <col min="16" max="16" width="17.5703125" style="2" customWidth="1"/>
    <col min="17" max="17" width="1.7109375" style="2" customWidth="1"/>
    <col min="18" max="18" width="19" style="2" customWidth="1"/>
    <col min="19" max="19" width="11" style="2" customWidth="1"/>
    <col min="20" max="21" width="2.7109375" style="2" customWidth="1"/>
    <col min="22" max="22" width="9.140625" style="11" hidden="1" customWidth="1"/>
    <col min="23" max="23" width="15" style="11" hidden="1" customWidth="1"/>
    <col min="24" max="16384" width="9.140625" style="11" hidden="1"/>
  </cols>
  <sheetData>
    <row r="1" spans="1:2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5.0999999999999996" customHeight="1">
      <c r="A2" s="18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18"/>
      <c r="W2" s="18"/>
    </row>
    <row r="3" spans="1:23" ht="54.95" customHeight="1">
      <c r="A3" s="18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20"/>
      <c r="S3" s="120"/>
      <c r="T3" s="57"/>
      <c r="U3" s="18"/>
      <c r="W3" s="18"/>
    </row>
    <row r="4" spans="1:23" ht="5.0999999999999996" customHeight="1">
      <c r="A4" s="1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8"/>
      <c r="W4" s="18"/>
    </row>
    <row r="5" spans="1:23" ht="24" customHeight="1">
      <c r="A5" s="18"/>
      <c r="B5" s="33"/>
      <c r="C5" s="88" t="s">
        <v>42</v>
      </c>
      <c r="D5" s="144" t="s">
        <v>53</v>
      </c>
      <c r="E5" s="145"/>
      <c r="F5" s="145"/>
      <c r="G5" s="145"/>
      <c r="H5" s="145"/>
      <c r="I5" s="145"/>
      <c r="J5" s="146"/>
      <c r="K5" s="37"/>
      <c r="L5" s="89" t="str">
        <f>RTD("esrtd",,$D$5,"Description")</f>
        <v>FIDELITY MAGELLAN FUND</v>
      </c>
      <c r="M5" s="89"/>
      <c r="N5" s="89"/>
      <c r="O5" s="89"/>
      <c r="P5" s="89"/>
      <c r="Q5" s="37"/>
      <c r="R5" s="37"/>
      <c r="S5" s="37"/>
      <c r="T5" s="37"/>
      <c r="U5" s="18"/>
      <c r="W5" s="18"/>
    </row>
    <row r="6" spans="1:23" ht="5.0999999999999996" customHeight="1">
      <c r="A6" s="18"/>
      <c r="B6" s="33"/>
      <c r="C6" s="9"/>
      <c r="D6" s="9"/>
      <c r="E6" s="37"/>
      <c r="F6" s="9"/>
      <c r="G6" s="9"/>
      <c r="H6" s="9"/>
      <c r="I6" s="9"/>
      <c r="J6" s="9"/>
      <c r="K6" s="37"/>
      <c r="L6" s="37"/>
      <c r="M6" s="37"/>
      <c r="N6" s="37"/>
      <c r="O6" s="9"/>
      <c r="P6" s="9"/>
      <c r="Q6" s="37"/>
      <c r="R6" s="9"/>
      <c r="S6" s="9"/>
      <c r="T6" s="37"/>
      <c r="U6" s="18"/>
      <c r="W6" s="18"/>
    </row>
    <row r="7" spans="1:23">
      <c r="A7" s="18"/>
      <c r="B7" s="33"/>
      <c r="C7" s="3" t="s">
        <v>41</v>
      </c>
      <c r="D7" s="4"/>
      <c r="E7" s="37"/>
      <c r="F7" s="3" t="s">
        <v>40</v>
      </c>
      <c r="G7" s="7"/>
      <c r="H7" s="1"/>
      <c r="I7" s="3"/>
      <c r="J7" s="7"/>
      <c r="K7" s="37"/>
      <c r="L7" s="3" t="s">
        <v>31</v>
      </c>
      <c r="M7" s="7"/>
      <c r="N7" s="37"/>
      <c r="O7" s="3" t="s">
        <v>34</v>
      </c>
      <c r="P7" s="7"/>
      <c r="Q7" s="37"/>
      <c r="R7" s="3" t="s">
        <v>37</v>
      </c>
      <c r="S7" s="7"/>
      <c r="T7" s="37"/>
      <c r="U7" s="18"/>
      <c r="W7" s="18"/>
    </row>
    <row r="8" spans="1:23">
      <c r="A8" s="18"/>
      <c r="B8" s="33"/>
      <c r="C8" s="90" t="s">
        <v>38</v>
      </c>
      <c r="D8" s="91" t="s">
        <v>0</v>
      </c>
      <c r="E8" s="37"/>
      <c r="F8" s="92" t="s">
        <v>38</v>
      </c>
      <c r="G8" s="93" t="s">
        <v>0</v>
      </c>
      <c r="H8" s="37"/>
      <c r="I8" s="90" t="s">
        <v>38</v>
      </c>
      <c r="J8" s="91" t="s">
        <v>0</v>
      </c>
      <c r="K8" s="37"/>
      <c r="L8" s="90" t="s">
        <v>38</v>
      </c>
      <c r="M8" s="91" t="s">
        <v>0</v>
      </c>
      <c r="N8" s="37"/>
      <c r="O8" s="90" t="s">
        <v>38</v>
      </c>
      <c r="P8" s="91" t="s">
        <v>0</v>
      </c>
      <c r="Q8" s="37"/>
      <c r="R8" s="95" t="s">
        <v>38</v>
      </c>
      <c r="S8" s="96" t="s">
        <v>0</v>
      </c>
      <c r="T8" s="37"/>
      <c r="U8" s="18"/>
      <c r="W8" s="18"/>
    </row>
    <row r="9" spans="1:23">
      <c r="A9" s="18"/>
      <c r="B9" s="33"/>
      <c r="C9" s="97" t="s">
        <v>18</v>
      </c>
      <c r="D9" s="103" t="str">
        <f>RTD("esrtd",,$D$5,C9)</f>
        <v>FIDELITY MAGELLAN FUND</v>
      </c>
      <c r="E9" s="82" t="s">
        <v>39</v>
      </c>
      <c r="F9" s="100" t="s">
        <v>22</v>
      </c>
      <c r="G9" s="106">
        <f>RTD("esrtd",,$D$5,F9)</f>
        <v>82</v>
      </c>
      <c r="H9" s="82"/>
      <c r="I9" s="100" t="s">
        <v>2</v>
      </c>
      <c r="J9" s="106">
        <f>RTD("esrtd",,$D$5,I9)</f>
        <v>84.82</v>
      </c>
      <c r="K9" s="82"/>
      <c r="L9" s="99" t="s">
        <v>26</v>
      </c>
      <c r="M9" s="118">
        <f>RTD("esrtd",,$D$5,L9)</f>
        <v>0</v>
      </c>
      <c r="N9" s="37"/>
      <c r="O9" s="97" t="s">
        <v>3</v>
      </c>
      <c r="P9" s="111">
        <f>RTD("esrtd",,$D$5,O9)</f>
        <v>41415.291666666664</v>
      </c>
      <c r="Q9" s="37"/>
      <c r="R9" s="37"/>
      <c r="S9" s="37"/>
      <c r="T9" s="82" t="s">
        <v>39</v>
      </c>
      <c r="U9" s="18"/>
      <c r="W9" s="18"/>
    </row>
    <row r="10" spans="1:23">
      <c r="A10" s="18"/>
      <c r="B10" s="33"/>
      <c r="C10" s="99" t="s">
        <v>16</v>
      </c>
      <c r="D10" s="105" t="str">
        <f>RTD("esrtd",,$D$5,C10)</f>
        <v>316184100</v>
      </c>
      <c r="E10" s="82" t="s">
        <v>39</v>
      </c>
      <c r="F10" s="97" t="s">
        <v>27</v>
      </c>
      <c r="G10" s="107">
        <f>RTD("esrtd",,$D$5,F10)</f>
        <v>-0.68999999999999773</v>
      </c>
      <c r="H10" s="37"/>
      <c r="I10" s="97" t="s">
        <v>4</v>
      </c>
      <c r="J10" s="107">
        <f>RTD("esrtd",,$D$5,I10)</f>
        <v>66.89</v>
      </c>
      <c r="K10" s="37"/>
      <c r="L10" s="37"/>
      <c r="M10" s="37"/>
      <c r="N10" s="37"/>
      <c r="O10" s="99" t="s">
        <v>5</v>
      </c>
      <c r="P10" s="113">
        <f>RTD("esrtd",,$D$5,O10)</f>
        <v>41073.291666666664</v>
      </c>
      <c r="Q10" s="37"/>
      <c r="R10" s="37"/>
      <c r="S10" s="37"/>
      <c r="T10" s="37"/>
      <c r="U10" s="18"/>
      <c r="W10" s="18"/>
    </row>
    <row r="11" spans="1:23">
      <c r="A11" s="18"/>
      <c r="B11" s="33"/>
      <c r="C11" s="37"/>
      <c r="D11" s="37"/>
      <c r="E11" s="37"/>
      <c r="F11" s="97" t="s">
        <v>1</v>
      </c>
      <c r="G11" s="107">
        <f>RTD("esrtd",,$D$5,F11)</f>
        <v>-8.344418914016178E-3</v>
      </c>
      <c r="H11" s="37"/>
      <c r="I11" s="99" t="s">
        <v>30</v>
      </c>
      <c r="J11" s="109">
        <f>RTD("esrtd",,$D$5,I11)</f>
        <v>82.69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18"/>
      <c r="W11" s="18"/>
    </row>
    <row r="12" spans="1:23">
      <c r="A12" s="18"/>
      <c r="B12" s="33"/>
      <c r="C12" s="37"/>
      <c r="D12" s="37"/>
      <c r="E12" s="37"/>
      <c r="F12" s="97" t="s">
        <v>24</v>
      </c>
      <c r="G12" s="107">
        <f>RTD("esrtd",,$D$5,F12)</f>
        <v>82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18"/>
      <c r="W12" s="18"/>
    </row>
    <row r="13" spans="1:23">
      <c r="A13" s="18"/>
      <c r="B13" s="33"/>
      <c r="C13" s="37"/>
      <c r="D13" s="37"/>
      <c r="E13" s="37"/>
      <c r="F13" s="97" t="s">
        <v>54</v>
      </c>
      <c r="G13" s="107">
        <f>RTD("esrtd",,$D$5,F13)</f>
        <v>82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18"/>
      <c r="W13" s="18"/>
    </row>
    <row r="14" spans="1:23">
      <c r="A14" s="18"/>
      <c r="B14" s="33"/>
      <c r="C14" s="37"/>
      <c r="D14" s="37"/>
      <c r="E14" s="37"/>
      <c r="F14" s="99" t="s">
        <v>33</v>
      </c>
      <c r="G14" s="108" t="str">
        <f>RTD("esrtd",,$D$5,F14)</f>
        <v xml:space="preserve"> </v>
      </c>
      <c r="H14" s="37"/>
      <c r="I14" s="37"/>
      <c r="J14" s="37"/>
      <c r="K14" s="37"/>
      <c r="L14" s="37"/>
      <c r="M14" s="37"/>
      <c r="N14" s="82" t="s">
        <v>39</v>
      </c>
      <c r="O14" s="37"/>
      <c r="P14" s="37"/>
      <c r="Q14" s="37"/>
      <c r="R14" s="37"/>
      <c r="S14" s="37"/>
      <c r="T14" s="37"/>
      <c r="U14" s="18"/>
      <c r="W14" s="18"/>
    </row>
    <row r="15" spans="1:23">
      <c r="A15" s="18"/>
      <c r="B15" s="3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18"/>
      <c r="W15" s="18"/>
    </row>
    <row r="16" spans="1:23">
      <c r="A16" s="18"/>
      <c r="B16" s="3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8"/>
      <c r="W16" s="18"/>
    </row>
    <row r="17" spans="1:23">
      <c r="A17" s="18"/>
      <c r="B17" s="3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18"/>
      <c r="W17" s="18"/>
    </row>
    <row r="18" spans="1:23">
      <c r="A18" s="18"/>
      <c r="B18" s="3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18"/>
      <c r="W18" s="18"/>
    </row>
    <row r="19" spans="1:23">
      <c r="A19" s="18"/>
      <c r="B19" s="3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18"/>
      <c r="W19" s="18"/>
    </row>
    <row r="20" spans="1:23">
      <c r="A20" s="18"/>
      <c r="B20" s="3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18"/>
      <c r="W20" s="18"/>
    </row>
    <row r="21" spans="1:23">
      <c r="A21" s="18"/>
      <c r="B21" s="3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18"/>
      <c r="W21" s="18"/>
    </row>
    <row r="22" spans="1:23">
      <c r="A22" s="18"/>
      <c r="B22" s="3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18"/>
      <c r="W22" s="18"/>
    </row>
    <row r="23" spans="1:23">
      <c r="A23" s="18"/>
      <c r="B23" s="3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18"/>
      <c r="W23" s="18"/>
    </row>
    <row r="24" spans="1:23">
      <c r="A24" s="18"/>
      <c r="B24" s="3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18"/>
      <c r="W24" s="18"/>
    </row>
    <row r="25" spans="1:23">
      <c r="A25" s="18"/>
      <c r="B25" s="3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18"/>
      <c r="W25" s="18"/>
    </row>
    <row r="26" spans="1:23">
      <c r="A26" s="18"/>
      <c r="B26" s="3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8"/>
      <c r="W26" s="18"/>
    </row>
    <row r="27" spans="1:23" ht="12" customHeight="1">
      <c r="A27" s="18"/>
      <c r="B27" s="64"/>
      <c r="C27" s="65" t="s">
        <v>101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18"/>
      <c r="W27" s="18"/>
    </row>
    <row r="28" spans="1:2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idden="1"/>
    <row r="30" spans="1:23" hidden="1"/>
    <row r="31" spans="1:23" hidden="1"/>
    <row r="32" spans="1:23" ht="15" hidden="1" customHeight="1"/>
  </sheetData>
  <sheetProtection sheet="1" objects="1" scenarios="1" selectLockedCells="1"/>
  <mergeCells count="2">
    <mergeCell ref="R3:S3"/>
    <mergeCell ref="D5:J5"/>
  </mergeCells>
  <pageMargins left="0.7" right="0.7" top="0.75" bottom="0.75" header="0.3" footer="0.3"/>
  <pageSetup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8265B7"/>
  </sheetPr>
  <dimension ref="A1:W31"/>
  <sheetViews>
    <sheetView showGridLines="0" showRowColHeaders="0" zoomScaleNormal="100" workbookViewId="0">
      <pane ySplit="3" topLeftCell="A4" activePane="bottomLeft" state="frozen"/>
      <selection activeCell="B1" sqref="B1"/>
      <selection pane="bottomLeft" activeCell="D5" sqref="D5:J5"/>
    </sheetView>
  </sheetViews>
  <sheetFormatPr defaultColWidth="0" defaultRowHeight="15" customHeight="1" zeroHeight="1"/>
  <cols>
    <col min="1" max="1" width="2.85546875" style="2" customWidth="1"/>
    <col min="2" max="2" width="2.7109375" style="2" customWidth="1"/>
    <col min="3" max="3" width="17.85546875" style="2" customWidth="1"/>
    <col min="4" max="4" width="11" style="2" customWidth="1"/>
    <col min="5" max="5" width="1.7109375" style="2" customWidth="1"/>
    <col min="6" max="6" width="11.42578125" style="2" customWidth="1"/>
    <col min="7" max="7" width="9.7109375" style="2" customWidth="1"/>
    <col min="8" max="8" width="1.7109375" style="2" customWidth="1"/>
    <col min="9" max="9" width="13.28515625" style="2" customWidth="1"/>
    <col min="10" max="10" width="9.7109375" style="2" customWidth="1"/>
    <col min="11" max="11" width="1.7109375" style="2" customWidth="1"/>
    <col min="12" max="12" width="16" style="2" customWidth="1"/>
    <col min="13" max="13" width="7.85546875" style="2" customWidth="1"/>
    <col min="14" max="14" width="1.7109375" style="2" customWidth="1"/>
    <col min="15" max="15" width="11.85546875" style="2" customWidth="1"/>
    <col min="16" max="16" width="17.5703125" style="2" customWidth="1"/>
    <col min="17" max="17" width="1.7109375" style="2" customWidth="1"/>
    <col min="18" max="18" width="19" style="2" customWidth="1"/>
    <col min="19" max="19" width="11" style="2" customWidth="1"/>
    <col min="20" max="21" width="2.7109375" style="2" customWidth="1"/>
    <col min="22" max="22" width="9.140625" style="11" hidden="1" customWidth="1"/>
    <col min="23" max="23" width="15" style="11" hidden="1" customWidth="1"/>
    <col min="24" max="16384" width="9.140625" style="11" hidden="1"/>
  </cols>
  <sheetData>
    <row r="1" spans="1:2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5.0999999999999996" customHeight="1">
      <c r="A2" s="18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18"/>
      <c r="W2" s="18"/>
    </row>
    <row r="3" spans="1:23" ht="54.95" customHeight="1">
      <c r="A3" s="18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20"/>
      <c r="S3" s="120"/>
      <c r="T3" s="57"/>
      <c r="U3" s="18"/>
      <c r="W3" s="18"/>
    </row>
    <row r="4" spans="1:23" ht="5.0999999999999996" customHeight="1">
      <c r="A4" s="1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8"/>
      <c r="W4" s="18"/>
    </row>
    <row r="5" spans="1:23" ht="24" customHeight="1">
      <c r="A5" s="18"/>
      <c r="B5" s="33"/>
      <c r="C5" s="88" t="s">
        <v>42</v>
      </c>
      <c r="D5" s="144" t="s">
        <v>75</v>
      </c>
      <c r="E5" s="145"/>
      <c r="F5" s="145"/>
      <c r="G5" s="145"/>
      <c r="H5" s="145"/>
      <c r="I5" s="145"/>
      <c r="J5" s="146"/>
      <c r="K5" s="37"/>
      <c r="L5" s="89" t="str">
        <f>RTD("esrtd",,$D$5,"Description")</f>
        <v>EURO</v>
      </c>
      <c r="M5" s="89"/>
      <c r="N5" s="89"/>
      <c r="O5" s="89"/>
      <c r="P5" s="89"/>
      <c r="Q5" s="37"/>
      <c r="R5" s="37"/>
      <c r="S5" s="37"/>
      <c r="T5" s="37"/>
      <c r="U5" s="18"/>
      <c r="W5" s="18"/>
    </row>
    <row r="6" spans="1:23" ht="5.0999999999999996" customHeight="1">
      <c r="A6" s="18"/>
      <c r="B6" s="33"/>
      <c r="C6" s="9"/>
      <c r="D6" s="9"/>
      <c r="E6" s="37"/>
      <c r="F6" s="9"/>
      <c r="G6" s="9"/>
      <c r="H6" s="9"/>
      <c r="I6" s="9"/>
      <c r="J6" s="9"/>
      <c r="K6" s="37"/>
      <c r="L6" s="37"/>
      <c r="M6" s="37"/>
      <c r="N6" s="37"/>
      <c r="O6" s="9"/>
      <c r="P6" s="9"/>
      <c r="Q6" s="37"/>
      <c r="R6" s="9"/>
      <c r="S6" s="9"/>
      <c r="T6" s="37"/>
      <c r="U6" s="18"/>
      <c r="W6" s="18"/>
    </row>
    <row r="7" spans="1:23">
      <c r="A7" s="18"/>
      <c r="B7" s="33"/>
      <c r="C7" s="3" t="s">
        <v>41</v>
      </c>
      <c r="D7" s="4"/>
      <c r="E7" s="37"/>
      <c r="F7" s="3" t="s">
        <v>40</v>
      </c>
      <c r="G7" s="7"/>
      <c r="H7" s="1"/>
      <c r="I7" s="3"/>
      <c r="J7" s="7"/>
      <c r="K7" s="37"/>
      <c r="L7" s="3" t="s">
        <v>31</v>
      </c>
      <c r="M7" s="7"/>
      <c r="N7" s="37"/>
      <c r="O7" s="3" t="s">
        <v>34</v>
      </c>
      <c r="P7" s="7"/>
      <c r="Q7" s="37"/>
      <c r="R7" s="3" t="s">
        <v>37</v>
      </c>
      <c r="S7" s="7"/>
      <c r="T7" s="37"/>
      <c r="U7" s="18"/>
      <c r="W7" s="18"/>
    </row>
    <row r="8" spans="1:23">
      <c r="A8" s="18"/>
      <c r="B8" s="33"/>
      <c r="C8" s="90" t="s">
        <v>38</v>
      </c>
      <c r="D8" s="91" t="s">
        <v>0</v>
      </c>
      <c r="E8" s="37"/>
      <c r="F8" s="92" t="s">
        <v>38</v>
      </c>
      <c r="G8" s="93" t="s">
        <v>0</v>
      </c>
      <c r="H8" s="37"/>
      <c r="I8" s="90" t="s">
        <v>38</v>
      </c>
      <c r="J8" s="91" t="s">
        <v>0</v>
      </c>
      <c r="K8" s="37"/>
      <c r="L8" s="90" t="s">
        <v>38</v>
      </c>
      <c r="M8" s="91" t="s">
        <v>0</v>
      </c>
      <c r="N8" s="37"/>
      <c r="O8" s="90" t="s">
        <v>38</v>
      </c>
      <c r="P8" s="91" t="s">
        <v>0</v>
      </c>
      <c r="Q8" s="37"/>
      <c r="R8" s="95" t="s">
        <v>38</v>
      </c>
      <c r="S8" s="96" t="s">
        <v>0</v>
      </c>
      <c r="T8" s="37"/>
      <c r="U8" s="18"/>
      <c r="W8" s="18"/>
    </row>
    <row r="9" spans="1:23">
      <c r="A9" s="18"/>
      <c r="B9" s="33"/>
      <c r="C9" s="97" t="s">
        <v>18</v>
      </c>
      <c r="D9" s="103" t="str">
        <f>RTD("esrtd",,$D$5,C9)</f>
        <v>EURO</v>
      </c>
      <c r="E9" s="82" t="s">
        <v>39</v>
      </c>
      <c r="F9" s="100" t="s">
        <v>22</v>
      </c>
      <c r="G9" s="106">
        <f>RTD("esrtd",,$D$5,F9)</f>
        <v>1.95</v>
      </c>
      <c r="H9" s="82"/>
      <c r="I9" s="100" t="s">
        <v>2</v>
      </c>
      <c r="J9" s="106">
        <f>RTD("esrtd",,$D$5,I9)</f>
        <v>8.0399999999999991</v>
      </c>
      <c r="K9" s="82"/>
      <c r="L9" s="97" t="s">
        <v>11</v>
      </c>
      <c r="M9" s="103" t="str">
        <f>RTD("esrtd",,$D$5,L9)</f>
        <v>KZ</v>
      </c>
      <c r="N9" s="37"/>
      <c r="O9" s="101" t="s">
        <v>17</v>
      </c>
      <c r="P9" s="111">
        <f>RTD("esrtd",,$D$5,O9)</f>
        <v>41438.291666666664</v>
      </c>
      <c r="Q9" s="37"/>
      <c r="R9" s="37"/>
      <c r="S9" s="37"/>
      <c r="T9" s="82" t="s">
        <v>39</v>
      </c>
      <c r="U9" s="18"/>
      <c r="W9" s="18"/>
    </row>
    <row r="10" spans="1:23">
      <c r="A10" s="18"/>
      <c r="B10" s="33"/>
      <c r="C10" s="97" t="s">
        <v>43</v>
      </c>
      <c r="D10" s="104" t="str">
        <f>RTD("esrtd",,$D$5,C10)</f>
        <v/>
      </c>
      <c r="E10" s="82" t="s">
        <v>39</v>
      </c>
      <c r="F10" s="97" t="s">
        <v>27</v>
      </c>
      <c r="G10" s="107">
        <f>RTD("esrtd",,$D$5,F10)</f>
        <v>5.0000000000000044E-2</v>
      </c>
      <c r="H10" s="37"/>
      <c r="I10" s="97" t="s">
        <v>4</v>
      </c>
      <c r="J10" s="107">
        <f>RTD("esrtd",,$D$5,I10)</f>
        <v>-1.73</v>
      </c>
      <c r="K10" s="37"/>
      <c r="L10" s="97" t="s">
        <v>7</v>
      </c>
      <c r="M10" s="104" t="str">
        <f>RTD("esrtd",,$D$5,L10)</f>
        <v>KZ</v>
      </c>
      <c r="N10" s="37"/>
      <c r="O10" s="12" t="s">
        <v>55</v>
      </c>
      <c r="P10" s="112">
        <f>RTD("esrtd",,$D$5,O10)</f>
        <v>41438.083333333336</v>
      </c>
      <c r="Q10" s="37"/>
      <c r="R10" s="37"/>
      <c r="S10" s="37"/>
      <c r="T10" s="37"/>
      <c r="U10" s="18"/>
      <c r="W10" s="18"/>
    </row>
    <row r="11" spans="1:23">
      <c r="A11" s="18"/>
      <c r="B11" s="33"/>
      <c r="C11" s="99" t="s">
        <v>19</v>
      </c>
      <c r="D11" s="105" t="str">
        <f>RTD("esrtd",,$D$5,C11)</f>
        <v>FX</v>
      </c>
      <c r="E11" s="37"/>
      <c r="F11" s="97" t="s">
        <v>1</v>
      </c>
      <c r="G11" s="107">
        <f>RTD("esrtd",,$D$5,F11)</f>
        <v>2.6315789473684237E-2</v>
      </c>
      <c r="H11" s="37"/>
      <c r="I11" s="99" t="s">
        <v>30</v>
      </c>
      <c r="J11" s="109">
        <f>RTD("esrtd",,$D$5,I11)</f>
        <v>1.9</v>
      </c>
      <c r="K11" s="37"/>
      <c r="L11" s="99" t="s">
        <v>26</v>
      </c>
      <c r="M11" s="110">
        <f>RTD("esrtd",,$D$5,L11)</f>
        <v>0</v>
      </c>
      <c r="N11" s="37"/>
      <c r="O11" s="12" t="s">
        <v>3</v>
      </c>
      <c r="P11" s="112">
        <f>RTD("esrtd",,$D$5,O11)</f>
        <v>41141.291666666664</v>
      </c>
      <c r="Q11" s="37"/>
      <c r="R11" s="37"/>
      <c r="S11" s="37"/>
      <c r="T11" s="37"/>
      <c r="U11" s="18"/>
      <c r="W11" s="18"/>
    </row>
    <row r="12" spans="1:23">
      <c r="A12" s="18"/>
      <c r="B12" s="33"/>
      <c r="C12" s="37"/>
      <c r="D12" s="37"/>
      <c r="E12" s="37"/>
      <c r="F12" s="97" t="s">
        <v>10</v>
      </c>
      <c r="G12" s="107">
        <f>RTD("esrtd",,$D$5,F12)</f>
        <v>1.95</v>
      </c>
      <c r="H12" s="37"/>
      <c r="I12" s="37"/>
      <c r="J12" s="37"/>
      <c r="K12" s="37"/>
      <c r="L12" s="37"/>
      <c r="M12" s="37"/>
      <c r="N12" s="37"/>
      <c r="O12" s="12" t="s">
        <v>5</v>
      </c>
      <c r="P12" s="112">
        <f>RTD("esrtd",,$D$5,O12)</f>
        <v>41387.291666666664</v>
      </c>
      <c r="Q12" s="37"/>
      <c r="R12" s="37"/>
      <c r="S12" s="37"/>
      <c r="T12" s="37"/>
      <c r="U12" s="18"/>
      <c r="W12" s="18"/>
    </row>
    <row r="13" spans="1:23">
      <c r="A13" s="18"/>
      <c r="B13" s="33"/>
      <c r="C13" s="37"/>
      <c r="D13" s="37"/>
      <c r="E13" s="37"/>
      <c r="F13" s="97" t="s">
        <v>6</v>
      </c>
      <c r="G13" s="107">
        <f>RTD("esrtd",,$D$5,F13)</f>
        <v>2.0499999999999998</v>
      </c>
      <c r="H13" s="37"/>
      <c r="I13" s="37"/>
      <c r="J13" s="37"/>
      <c r="K13" s="37"/>
      <c r="L13" s="37"/>
      <c r="M13" s="37"/>
      <c r="N13" s="37"/>
      <c r="O13" s="102" t="s">
        <v>34</v>
      </c>
      <c r="P13" s="113">
        <f>RTD("esrtd",,$D$5,O13)</f>
        <v>41438.483483796299</v>
      </c>
      <c r="Q13" s="37"/>
      <c r="R13" s="37"/>
      <c r="S13" s="37"/>
      <c r="T13" s="37"/>
      <c r="U13" s="18"/>
      <c r="W13" s="18"/>
    </row>
    <row r="14" spans="1:23">
      <c r="A14" s="18"/>
      <c r="B14" s="33"/>
      <c r="C14" s="37"/>
      <c r="D14" s="37"/>
      <c r="E14" s="37"/>
      <c r="F14" s="97" t="s">
        <v>24</v>
      </c>
      <c r="G14" s="107">
        <f>RTD("esrtd",,$D$5,F14)</f>
        <v>2</v>
      </c>
      <c r="H14" s="37"/>
      <c r="I14" s="37"/>
      <c r="J14" s="37"/>
      <c r="K14" s="37"/>
      <c r="L14" s="37"/>
      <c r="M14" s="37"/>
      <c r="N14" s="82" t="s">
        <v>39</v>
      </c>
      <c r="O14" s="37"/>
      <c r="P14" s="37"/>
      <c r="Q14" s="37"/>
      <c r="R14" s="37"/>
      <c r="S14" s="37"/>
      <c r="T14" s="37"/>
      <c r="U14" s="18"/>
      <c r="W14" s="18"/>
    </row>
    <row r="15" spans="1:23">
      <c r="A15" s="18"/>
      <c r="B15" s="33"/>
      <c r="C15" s="37"/>
      <c r="D15" s="37"/>
      <c r="E15" s="37"/>
      <c r="F15" s="97" t="s">
        <v>32</v>
      </c>
      <c r="G15" s="107">
        <f>RTD("esrtd",,$D$5,F15)</f>
        <v>1.95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18"/>
      <c r="W15" s="18"/>
    </row>
    <row r="16" spans="1:23">
      <c r="A16" s="18"/>
      <c r="B16" s="33"/>
      <c r="C16" s="37"/>
      <c r="D16" s="37"/>
      <c r="E16" s="37"/>
      <c r="F16" s="97" t="s">
        <v>28</v>
      </c>
      <c r="G16" s="107">
        <f>RTD("esrtd",,$D$5,F16)</f>
        <v>1.9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8"/>
      <c r="W16" s="18"/>
    </row>
    <row r="17" spans="1:23">
      <c r="A17" s="18"/>
      <c r="B17" s="33"/>
      <c r="C17" s="37"/>
      <c r="D17" s="37"/>
      <c r="E17" s="37"/>
      <c r="F17" s="97" t="s">
        <v>21</v>
      </c>
      <c r="G17" s="107">
        <f>RTD("esrtd",,$D$5,F17)</f>
        <v>2.04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18"/>
      <c r="W17" s="18"/>
    </row>
    <row r="18" spans="1:23">
      <c r="A18" s="18"/>
      <c r="B18" s="33"/>
      <c r="C18" s="37"/>
      <c r="D18" s="37"/>
      <c r="E18" s="37"/>
      <c r="F18" s="97" t="s">
        <v>23</v>
      </c>
      <c r="G18" s="107">
        <f>RTD("esrtd",,$D$5,F18)</f>
        <v>1.9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18"/>
      <c r="W18" s="18"/>
    </row>
    <row r="19" spans="1:23">
      <c r="A19" s="18"/>
      <c r="B19" s="33"/>
      <c r="C19" s="37"/>
      <c r="D19" s="37"/>
      <c r="E19" s="37"/>
      <c r="F19" s="97" t="s">
        <v>25</v>
      </c>
      <c r="G19" s="109">
        <f>RTD("esrtd",,$D$5,F19)</f>
        <v>1.97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18"/>
      <c r="W19" s="18"/>
    </row>
    <row r="20" spans="1:23">
      <c r="A20" s="18"/>
      <c r="B20" s="3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18"/>
      <c r="W20" s="18"/>
    </row>
    <row r="21" spans="1:23">
      <c r="A21" s="18"/>
      <c r="B21" s="3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18"/>
      <c r="W21" s="18"/>
    </row>
    <row r="22" spans="1:23">
      <c r="A22" s="18"/>
      <c r="B22" s="3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18"/>
      <c r="W22" s="18"/>
    </row>
    <row r="23" spans="1:23">
      <c r="A23" s="18"/>
      <c r="B23" s="3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18"/>
      <c r="W23" s="18"/>
    </row>
    <row r="24" spans="1:23">
      <c r="A24" s="18"/>
      <c r="B24" s="3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18"/>
      <c r="W24" s="18"/>
    </row>
    <row r="25" spans="1:23">
      <c r="A25" s="18"/>
      <c r="B25" s="3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18"/>
      <c r="W25" s="18"/>
    </row>
    <row r="26" spans="1:23">
      <c r="A26" s="18"/>
      <c r="B26" s="3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8"/>
      <c r="W26" s="18"/>
    </row>
    <row r="27" spans="1:23" ht="12" customHeight="1">
      <c r="A27" s="18"/>
      <c r="B27" s="64"/>
      <c r="C27" s="65" t="s">
        <v>101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18"/>
      <c r="W27" s="18"/>
    </row>
    <row r="28" spans="1:2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idden="1"/>
    <row r="30" spans="1:23" hidden="1"/>
    <row r="31" spans="1:23" hidden="1"/>
  </sheetData>
  <sheetProtection sheet="1" objects="1" scenarios="1" selectLockedCells="1"/>
  <mergeCells count="2">
    <mergeCell ref="R3:S3"/>
    <mergeCell ref="D5:J5"/>
  </mergeCells>
  <pageMargins left="0.7" right="0.7" top="0.75" bottom="0.75" header="0.3" footer="0.3"/>
  <pageSetup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8265B7"/>
  </sheetPr>
  <dimension ref="A1:W31"/>
  <sheetViews>
    <sheetView showGridLines="0" showRowColHeaders="0" zoomScaleNormal="100" workbookViewId="0">
      <pane ySplit="3" topLeftCell="A4" activePane="bottomLeft" state="frozen"/>
      <selection activeCell="B1" sqref="B1"/>
      <selection pane="bottomLeft" activeCell="D5" sqref="D5:J5"/>
    </sheetView>
  </sheetViews>
  <sheetFormatPr defaultColWidth="0" defaultRowHeight="15" customHeight="1" zeroHeight="1"/>
  <cols>
    <col min="1" max="1" width="2.85546875" style="2" customWidth="1"/>
    <col min="2" max="2" width="2.7109375" style="2" customWidth="1"/>
    <col min="3" max="3" width="17.85546875" style="2" customWidth="1"/>
    <col min="4" max="4" width="11" style="2" customWidth="1"/>
    <col min="5" max="5" width="1.7109375" style="2" customWidth="1"/>
    <col min="6" max="6" width="11.42578125" style="2" customWidth="1"/>
    <col min="7" max="7" width="9.7109375" style="2" customWidth="1"/>
    <col min="8" max="8" width="1.7109375" style="2" customWidth="1"/>
    <col min="9" max="9" width="13.28515625" style="2" customWidth="1"/>
    <col min="10" max="10" width="9.7109375" style="2" customWidth="1"/>
    <col min="11" max="11" width="1.7109375" style="2" customWidth="1"/>
    <col min="12" max="12" width="16" style="2" customWidth="1"/>
    <col min="13" max="13" width="7.85546875" style="2" customWidth="1"/>
    <col min="14" max="14" width="1.7109375" style="2" customWidth="1"/>
    <col min="15" max="15" width="11.85546875" style="2" customWidth="1"/>
    <col min="16" max="16" width="17.5703125" style="2" customWidth="1"/>
    <col min="17" max="17" width="1.7109375" style="2" customWidth="1"/>
    <col min="18" max="18" width="19" style="2" customWidth="1"/>
    <col min="19" max="19" width="11" style="2" customWidth="1"/>
    <col min="20" max="21" width="2.7109375" style="2" customWidth="1"/>
    <col min="22" max="22" width="9.140625" style="11" hidden="1" customWidth="1"/>
    <col min="23" max="23" width="15" style="11" hidden="1" customWidth="1"/>
    <col min="24" max="16384" width="9.140625" style="11" hidden="1"/>
  </cols>
  <sheetData>
    <row r="1" spans="1:2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5.0999999999999996" customHeight="1">
      <c r="A2" s="18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18"/>
      <c r="W2" s="18"/>
    </row>
    <row r="3" spans="1:23" ht="54.95" customHeight="1">
      <c r="A3" s="18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20"/>
      <c r="S3" s="120"/>
      <c r="T3" s="57"/>
      <c r="U3" s="18"/>
      <c r="W3" s="18"/>
    </row>
    <row r="4" spans="1:23" ht="5.0999999999999996" customHeight="1">
      <c r="A4" s="1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8"/>
      <c r="W4" s="18"/>
    </row>
    <row r="5" spans="1:23" ht="24" customHeight="1">
      <c r="A5" s="18"/>
      <c r="B5" s="33"/>
      <c r="C5" s="88" t="s">
        <v>42</v>
      </c>
      <c r="D5" s="144" t="s">
        <v>106</v>
      </c>
      <c r="E5" s="145"/>
      <c r="F5" s="145"/>
      <c r="G5" s="145"/>
      <c r="H5" s="145"/>
      <c r="I5" s="145"/>
      <c r="J5" s="146"/>
      <c r="K5" s="37"/>
      <c r="L5" s="89" t="str">
        <f>RTD("esrtd",,$D$5,"Description")</f>
        <v>US OTR TREASURY NOTE</v>
      </c>
      <c r="M5" s="89"/>
      <c r="N5" s="89"/>
      <c r="O5" s="89"/>
      <c r="P5" s="89"/>
      <c r="Q5" s="37"/>
      <c r="R5" s="37"/>
      <c r="S5" s="37"/>
      <c r="T5" s="37"/>
      <c r="U5" s="18"/>
      <c r="W5" s="18"/>
    </row>
    <row r="6" spans="1:23" ht="5.0999999999999996" customHeight="1">
      <c r="A6" s="18"/>
      <c r="B6" s="33"/>
      <c r="C6" s="9"/>
      <c r="D6" s="9"/>
      <c r="E6" s="37"/>
      <c r="F6" s="9"/>
      <c r="G6" s="9"/>
      <c r="H6" s="9"/>
      <c r="I6" s="9"/>
      <c r="J6" s="9"/>
      <c r="K6" s="37"/>
      <c r="L6" s="37"/>
      <c r="M6" s="37"/>
      <c r="N6" s="37"/>
      <c r="O6" s="9"/>
      <c r="P6" s="9"/>
      <c r="Q6" s="37"/>
      <c r="R6" s="9"/>
      <c r="S6" s="9"/>
      <c r="T6" s="37"/>
      <c r="U6" s="18"/>
      <c r="W6" s="18"/>
    </row>
    <row r="7" spans="1:23">
      <c r="A7" s="18"/>
      <c r="B7" s="33"/>
      <c r="C7" s="3" t="s">
        <v>41</v>
      </c>
      <c r="D7" s="4"/>
      <c r="E7" s="37"/>
      <c r="F7" s="3" t="s">
        <v>40</v>
      </c>
      <c r="G7" s="7"/>
      <c r="H7" s="1"/>
      <c r="I7" s="3"/>
      <c r="J7" s="7"/>
      <c r="K7" s="37"/>
      <c r="L7" s="3" t="s">
        <v>31</v>
      </c>
      <c r="M7" s="7"/>
      <c r="N7" s="37"/>
      <c r="O7" s="3" t="s">
        <v>34</v>
      </c>
      <c r="P7" s="7"/>
      <c r="Q7" s="37"/>
      <c r="R7" s="3" t="s">
        <v>37</v>
      </c>
      <c r="S7" s="7"/>
      <c r="T7" s="37"/>
      <c r="U7" s="18"/>
      <c r="W7" s="18"/>
    </row>
    <row r="8" spans="1:23">
      <c r="A8" s="18"/>
      <c r="B8" s="33"/>
      <c r="C8" s="90" t="s">
        <v>38</v>
      </c>
      <c r="D8" s="91" t="s">
        <v>0</v>
      </c>
      <c r="E8" s="37"/>
      <c r="F8" s="92" t="s">
        <v>38</v>
      </c>
      <c r="G8" s="93" t="s">
        <v>0</v>
      </c>
      <c r="H8" s="37"/>
      <c r="I8" s="90" t="s">
        <v>38</v>
      </c>
      <c r="J8" s="91" t="s">
        <v>0</v>
      </c>
      <c r="K8" s="37"/>
      <c r="L8" s="90" t="s">
        <v>38</v>
      </c>
      <c r="M8" s="91" t="s">
        <v>0</v>
      </c>
      <c r="N8" s="37"/>
      <c r="O8" s="90" t="s">
        <v>38</v>
      </c>
      <c r="P8" s="91" t="s">
        <v>0</v>
      </c>
      <c r="Q8" s="37"/>
      <c r="R8" s="90" t="s">
        <v>38</v>
      </c>
      <c r="S8" s="91" t="s">
        <v>0</v>
      </c>
      <c r="T8" s="37"/>
      <c r="U8" s="18"/>
      <c r="W8" s="18"/>
    </row>
    <row r="9" spans="1:23">
      <c r="A9" s="18"/>
      <c r="B9" s="33"/>
      <c r="C9" s="97" t="s">
        <v>18</v>
      </c>
      <c r="D9" s="103" t="str">
        <f>RTD("esrtd",,$D$5,C9)</f>
        <v>US OTR TREASURY NOTE</v>
      </c>
      <c r="E9" s="82" t="s">
        <v>39</v>
      </c>
      <c r="F9" s="100" t="s">
        <v>22</v>
      </c>
      <c r="G9" s="106">
        <f>RTD("esrtd",,$D$5,F9)</f>
        <v>99.796000000000006</v>
      </c>
      <c r="H9" s="82"/>
      <c r="I9" s="99" t="s">
        <v>30</v>
      </c>
      <c r="J9" s="109">
        <f>RTD("esrtd",,$D$5,I9)</f>
        <v>99.733999999999995</v>
      </c>
      <c r="K9" s="82"/>
      <c r="L9" s="97" t="s">
        <v>11</v>
      </c>
      <c r="M9" s="103" t="str">
        <f>RTD("esrtd",,$D$5,L9)</f>
        <v>GVPX</v>
      </c>
      <c r="N9" s="37"/>
      <c r="O9" s="97" t="s">
        <v>56</v>
      </c>
      <c r="P9" s="111">
        <f>RTD("esrtd",,$D$5,O9)</f>
        <v>42536.291666666664</v>
      </c>
      <c r="Q9" s="37"/>
      <c r="R9" s="97" t="s">
        <v>12</v>
      </c>
      <c r="S9" s="114" t="str">
        <f>RTD("esrtd",,$D$5,R9)</f>
        <v/>
      </c>
      <c r="T9" s="82" t="s">
        <v>39</v>
      </c>
      <c r="U9" s="18"/>
      <c r="W9" s="18"/>
    </row>
    <row r="10" spans="1:23">
      <c r="A10" s="18"/>
      <c r="B10" s="33"/>
      <c r="C10" s="97" t="s">
        <v>16</v>
      </c>
      <c r="D10" s="104" t="str">
        <f>RTD("esrtd",,$D$5,C10)</f>
        <v>912828VG2</v>
      </c>
      <c r="E10" s="82" t="s">
        <v>39</v>
      </c>
      <c r="F10" s="97" t="s">
        <v>27</v>
      </c>
      <c r="G10" s="107">
        <f>RTD("esrtd",,$D$5,F10)</f>
        <v>6.2000000000011823E-2</v>
      </c>
      <c r="H10" s="37"/>
      <c r="I10" s="37"/>
      <c r="J10" s="37"/>
      <c r="K10" s="37"/>
      <c r="L10" s="97" t="s">
        <v>7</v>
      </c>
      <c r="M10" s="104" t="str">
        <f>RTD("esrtd",,$D$5,L10)</f>
        <v>GVPX</v>
      </c>
      <c r="N10" s="37"/>
      <c r="O10" s="99" t="s">
        <v>34</v>
      </c>
      <c r="P10" s="113">
        <f>RTD("esrtd",,$D$5,O10)</f>
        <v>41438.48065972222</v>
      </c>
      <c r="Q10" s="37"/>
      <c r="R10" s="97" t="s">
        <v>8</v>
      </c>
      <c r="S10" s="115" t="str">
        <f>RTD("esrtd",,$D$5,R10)</f>
        <v/>
      </c>
      <c r="T10" s="37"/>
      <c r="U10" s="18"/>
      <c r="W10" s="18"/>
    </row>
    <row r="11" spans="1:23">
      <c r="A11" s="18"/>
      <c r="B11" s="33"/>
      <c r="C11" s="97" t="s">
        <v>19</v>
      </c>
      <c r="D11" s="104" t="str">
        <f>RTD("esrtd",,$D$5,C11)</f>
        <v>PX</v>
      </c>
      <c r="E11" s="37"/>
      <c r="F11" s="97" t="s">
        <v>1</v>
      </c>
      <c r="G11" s="107">
        <f>RTD("esrtd",,$D$5,F11)</f>
        <v>6.2165359857232062E-4</v>
      </c>
      <c r="H11" s="37"/>
      <c r="I11" s="37"/>
      <c r="J11" s="37"/>
      <c r="K11" s="37"/>
      <c r="L11" s="99" t="s">
        <v>26</v>
      </c>
      <c r="M11" s="110">
        <f>RTD("esrtd",,$D$5,L11)</f>
        <v>0</v>
      </c>
      <c r="N11" s="37"/>
      <c r="O11" s="37"/>
      <c r="P11" s="37"/>
      <c r="Q11" s="37"/>
      <c r="R11" s="99" t="s">
        <v>14</v>
      </c>
      <c r="S11" s="117" t="str">
        <f>RTD("esrtd",,$D$5,R11)</f>
        <v/>
      </c>
      <c r="T11" s="37"/>
      <c r="U11" s="18"/>
      <c r="W11" s="18"/>
    </row>
    <row r="12" spans="1:23">
      <c r="A12" s="18"/>
      <c r="B12" s="33"/>
      <c r="C12" s="99" t="s">
        <v>57</v>
      </c>
      <c r="D12" s="105">
        <f>RTD("esrtd",,$D$5,C12)</f>
        <v>0.56899999999999995</v>
      </c>
      <c r="E12" s="37"/>
      <c r="F12" s="97" t="s">
        <v>10</v>
      </c>
      <c r="G12" s="107">
        <f>RTD("esrtd",,$D$5,F12)</f>
        <v>99.796000000000006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18"/>
      <c r="W12" s="18"/>
    </row>
    <row r="13" spans="1:23">
      <c r="A13" s="18"/>
      <c r="B13" s="33"/>
      <c r="C13" s="37"/>
      <c r="D13" s="37"/>
      <c r="E13" s="37"/>
      <c r="F13" s="97" t="s">
        <v>6</v>
      </c>
      <c r="G13" s="107">
        <f>RTD("esrtd",,$D$5,F13)</f>
        <v>99.834999999999994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18"/>
      <c r="W13" s="18"/>
    </row>
    <row r="14" spans="1:23">
      <c r="A14" s="18"/>
      <c r="B14" s="33"/>
      <c r="C14" s="37"/>
      <c r="D14" s="37"/>
      <c r="E14" s="37"/>
      <c r="F14" s="97" t="s">
        <v>24</v>
      </c>
      <c r="G14" s="107">
        <f>RTD("esrtd",,$D$5,F14)</f>
        <v>99.8155</v>
      </c>
      <c r="H14" s="37"/>
      <c r="I14" s="37"/>
      <c r="J14" s="37"/>
      <c r="K14" s="37"/>
      <c r="L14" s="37"/>
      <c r="M14" s="37"/>
      <c r="N14" s="82" t="s">
        <v>39</v>
      </c>
      <c r="O14" s="37"/>
      <c r="P14" s="37"/>
      <c r="Q14" s="37"/>
      <c r="R14" s="37"/>
      <c r="S14" s="37"/>
      <c r="T14" s="37"/>
      <c r="U14" s="18"/>
      <c r="W14" s="18"/>
    </row>
    <row r="15" spans="1:23">
      <c r="A15" s="18"/>
      <c r="B15" s="33"/>
      <c r="C15" s="37"/>
      <c r="D15" s="37"/>
      <c r="E15" s="37"/>
      <c r="F15" s="97" t="s">
        <v>32</v>
      </c>
      <c r="G15" s="107">
        <f>RTD("esrtd",,$D$5,F15)</f>
        <v>99.796000000000006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18"/>
      <c r="W15" s="18"/>
    </row>
    <row r="16" spans="1:23">
      <c r="A16" s="18"/>
      <c r="B16" s="33"/>
      <c r="C16" s="37"/>
      <c r="D16" s="37"/>
      <c r="E16" s="37"/>
      <c r="F16" s="97" t="s">
        <v>28</v>
      </c>
      <c r="G16" s="107">
        <f>RTD("esrtd",,$D$5,F16)</f>
        <v>99.742000000000004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8"/>
      <c r="W16" s="18"/>
    </row>
    <row r="17" spans="1:23">
      <c r="A17" s="18"/>
      <c r="B17" s="33"/>
      <c r="C17" s="37"/>
      <c r="D17" s="37"/>
      <c r="E17" s="37"/>
      <c r="F17" s="97" t="s">
        <v>21</v>
      </c>
      <c r="G17" s="107">
        <f>RTD("esrtd",,$D$5,F17)</f>
        <v>99.828000000000003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18"/>
      <c r="W17" s="18"/>
    </row>
    <row r="18" spans="1:23">
      <c r="A18" s="18"/>
      <c r="B18" s="33"/>
      <c r="C18" s="37"/>
      <c r="D18" s="37"/>
      <c r="E18" s="37"/>
      <c r="F18" s="97" t="s">
        <v>23</v>
      </c>
      <c r="G18" s="107">
        <f>RTD("esrtd",,$D$5,F18)</f>
        <v>99.742000000000004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18"/>
      <c r="W18" s="18"/>
    </row>
    <row r="19" spans="1:23">
      <c r="A19" s="18"/>
      <c r="B19" s="33"/>
      <c r="C19" s="37"/>
      <c r="D19" s="37"/>
      <c r="E19" s="37"/>
      <c r="F19" s="97" t="s">
        <v>25</v>
      </c>
      <c r="G19" s="107">
        <f>RTD("esrtd",,$D$5,F19)</f>
        <v>99.784999999999997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18"/>
      <c r="W19" s="18"/>
    </row>
    <row r="20" spans="1:23">
      <c r="A20" s="18"/>
      <c r="B20" s="33"/>
      <c r="C20" s="37"/>
      <c r="D20" s="37"/>
      <c r="E20" s="37"/>
      <c r="F20" s="99" t="s">
        <v>33</v>
      </c>
      <c r="G20" s="108" t="str">
        <f>RTD("esrtd",,$D$5,F20)</f>
        <v>+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18"/>
      <c r="W20" s="18"/>
    </row>
    <row r="21" spans="1:23">
      <c r="A21" s="18"/>
      <c r="B21" s="3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18"/>
      <c r="W21" s="18"/>
    </row>
    <row r="22" spans="1:23">
      <c r="A22" s="18"/>
      <c r="B22" s="3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18"/>
      <c r="W22" s="18"/>
    </row>
    <row r="23" spans="1:23">
      <c r="A23" s="18"/>
      <c r="B23" s="3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18"/>
      <c r="W23" s="18"/>
    </row>
    <row r="24" spans="1:23">
      <c r="A24" s="18"/>
      <c r="B24" s="3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18"/>
      <c r="W24" s="18"/>
    </row>
    <row r="25" spans="1:23">
      <c r="A25" s="18"/>
      <c r="B25" s="3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18"/>
      <c r="W25" s="18"/>
    </row>
    <row r="26" spans="1:23">
      <c r="A26" s="18"/>
      <c r="B26" s="3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8"/>
      <c r="W26" s="18"/>
    </row>
    <row r="27" spans="1:23" ht="12" customHeight="1">
      <c r="A27" s="18"/>
      <c r="B27" s="64"/>
      <c r="C27" s="65" t="s">
        <v>101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18"/>
      <c r="W27" s="18"/>
    </row>
    <row r="28" spans="1:2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idden="1"/>
    <row r="30" spans="1:23" hidden="1"/>
    <row r="31" spans="1:23" hidden="1"/>
  </sheetData>
  <sheetProtection sheet="1" objects="1" scenarios="1" selectLockedCells="1"/>
  <mergeCells count="2">
    <mergeCell ref="R3:S3"/>
    <mergeCell ref="D5:J5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</vt:lpstr>
      <vt:lpstr>Formula</vt:lpstr>
      <vt:lpstr>Formula (Short)</vt:lpstr>
      <vt:lpstr>Equity</vt:lpstr>
      <vt:lpstr>Futures</vt:lpstr>
      <vt:lpstr>Futures Option</vt:lpstr>
      <vt:lpstr>Mutual Fund</vt:lpstr>
      <vt:lpstr>FX</vt:lpstr>
      <vt:lpstr>Treasury</vt:lpstr>
    </vt:vector>
  </TitlesOfParts>
  <Company>The Applied Research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C. Nelson</dc:creator>
  <cp:lastModifiedBy>John C. Nelson</cp:lastModifiedBy>
  <cp:lastPrinted>2013-02-18T23:23:55Z</cp:lastPrinted>
  <dcterms:created xsi:type="dcterms:W3CDTF">2013-01-16T18:35:00Z</dcterms:created>
  <dcterms:modified xsi:type="dcterms:W3CDTF">2013-06-13T16:37:28Z</dcterms:modified>
</cp:coreProperties>
</file>